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BOQ" sheetId="1" r:id="rId1"/>
    <sheet name="measurement" sheetId="2" r:id="rId2"/>
    <sheet name="Sheet3" sheetId="3" r:id="rId3"/>
  </sheets>
  <definedNames>
    <definedName name="_xlnm.Print_Area" localSheetId="0">BOQ!$A$1:$F$65</definedName>
  </definedNames>
  <calcPr calcId="144525"/>
</workbook>
</file>

<file path=xl/calcChain.xml><?xml version="1.0" encoding="utf-8"?>
<calcChain xmlns="http://schemas.openxmlformats.org/spreadsheetml/2006/main">
  <c r="G15" i="2" l="1"/>
  <c r="G14" i="2"/>
  <c r="G51" i="2"/>
  <c r="G52" i="2"/>
  <c r="G53" i="2"/>
  <c r="G40" i="2"/>
  <c r="G41" i="2"/>
  <c r="G20" i="2"/>
  <c r="G21" i="2"/>
  <c r="G19" i="2"/>
  <c r="G16" i="2" l="1"/>
  <c r="G54" i="2"/>
  <c r="G50" i="2"/>
  <c r="G49" i="2"/>
  <c r="G48" i="2"/>
  <c r="G38" i="2"/>
  <c r="G39" i="2"/>
  <c r="G28" i="2"/>
  <c r="G24" i="2"/>
  <c r="G9" i="2"/>
  <c r="G10" i="2"/>
  <c r="G11" i="2"/>
  <c r="G12" i="2"/>
  <c r="G13" i="2"/>
  <c r="G8" i="2"/>
  <c r="G55" i="2" l="1"/>
  <c r="C24" i="1" s="1"/>
  <c r="G37" i="2" l="1"/>
  <c r="G33" i="2"/>
  <c r="G32" i="2"/>
  <c r="G23" i="2"/>
  <c r="G22" i="2"/>
  <c r="G25" i="2" s="1"/>
  <c r="G42" i="2" l="1"/>
  <c r="C14" i="1" s="1"/>
  <c r="C11" i="1"/>
  <c r="G34" i="2"/>
  <c r="C13" i="1" s="1"/>
  <c r="F60" i="1" l="1"/>
  <c r="F58" i="1" l="1"/>
  <c r="G45" i="2" l="1"/>
  <c r="G46" i="2" l="1"/>
  <c r="C15" i="1" s="1"/>
  <c r="G29" i="2"/>
  <c r="C12" i="1" s="1"/>
  <c r="C10" i="1"/>
  <c r="F8" i="1" l="1"/>
  <c r="F27" i="1"/>
  <c r="F61" i="1" l="1"/>
</calcChain>
</file>

<file path=xl/sharedStrings.xml><?xml version="1.0" encoding="utf-8"?>
<sst xmlns="http://schemas.openxmlformats.org/spreadsheetml/2006/main" count="171" uniqueCount="117">
  <si>
    <t>S.NO</t>
  </si>
  <si>
    <t>ITEM AND SPECIFICATION</t>
  </si>
  <si>
    <t>QTY</t>
  </si>
  <si>
    <t>UNIT</t>
  </si>
  <si>
    <t>RATES</t>
  </si>
  <si>
    <t>AMOUNT</t>
  </si>
  <si>
    <t>A</t>
  </si>
  <si>
    <t>Civil work</t>
  </si>
  <si>
    <r>
      <rPr>
        <b/>
        <sz val="10"/>
        <color theme="1"/>
        <rFont val="Calibri"/>
        <family val="2"/>
        <scheme val="minor"/>
      </rPr>
      <t>PLAIN GYPBOARD FALSE CEILING WITH PAINTING</t>
    </r>
    <r>
      <rPr>
        <sz val="10"/>
        <color theme="1"/>
        <rFont val="Calibri"/>
        <family val="2"/>
        <scheme val="minor"/>
      </rPr>
      <t xml:space="preserve"> : Providing and fixing suspended false ceiling consisting of 12.5mm thick Gypsum board ( India Gypsum) suspended on GI framework. GI framework to consist of GI perimeter channels 0.55mm thick 20mm x 30mm along perimeter of false ceiling of ceiling, screw fixed to wall/partition with nylon sleeves and screws @ 600mm c/c. Suspending GI intermediate channels of size 0.9mm thick 45mm x 15mm from the soffit at max dist 1220mm c/c with ceiling angle 0.55mm thick 25mm x 10mm fixed to soffit using proprietary supplied GI cleats and steel expansion fasteners.Boards to be finished with proprietary supplied jointing tape and jointing compound and sand papered to achieve a smooth and seamless finish and 2 coats of primer alongwith coats of Acrylic paint suitable for Gypsum board upto Bank's Satisfaction .</t>
    </r>
    <r>
      <rPr>
        <b/>
        <sz val="10"/>
        <color theme="1"/>
        <rFont val="Calibri"/>
        <family val="2"/>
        <scheme val="minor"/>
      </rPr>
      <t>Rate quoted to include vertical all cut-outs required for light fixtures, smoke detectors and other services cut-outs complete as directed by Architect.</t>
    </r>
  </si>
  <si>
    <t>TOTAL</t>
  </si>
  <si>
    <t>SQM</t>
  </si>
  <si>
    <t>Measurement sheet</t>
  </si>
  <si>
    <t>Civil &amp; Furnishing work</t>
  </si>
  <si>
    <t>SN</t>
  </si>
  <si>
    <t>Particular</t>
  </si>
  <si>
    <t>no</t>
  </si>
  <si>
    <t>L</t>
  </si>
  <si>
    <t>B</t>
  </si>
  <si>
    <t>H</t>
  </si>
  <si>
    <t>CIVIL WORK</t>
  </si>
  <si>
    <t>TOTAL FOR CIVIL WORK</t>
  </si>
  <si>
    <t>(A)</t>
  </si>
  <si>
    <t xml:space="preserve">Carpentry work </t>
  </si>
  <si>
    <t>Full ht partition total</t>
  </si>
  <si>
    <t>nos</t>
  </si>
  <si>
    <t>P/F Full height storage</t>
  </si>
  <si>
    <t>P/F Low height storage (0.75 m ht)</t>
  </si>
  <si>
    <t>(B)</t>
  </si>
  <si>
    <t>C</t>
  </si>
  <si>
    <t>TOTAL FOR CARPENTRY WORK</t>
  </si>
  <si>
    <t>Electrical Work</t>
  </si>
  <si>
    <t>Electrical and Data cabling Work</t>
  </si>
  <si>
    <t>a</t>
  </si>
  <si>
    <t>b</t>
  </si>
  <si>
    <t>Providing and fixing Secondray light point(Maximum
two points to be looped from primary)</t>
  </si>
  <si>
    <t>c</t>
  </si>
  <si>
    <t>SPECIAL POINTS: ( UPS DB TO WORKSTATIONS)</t>
  </si>
  <si>
    <t>1 Nos. 16 A Switch + 3 Nos. 6 A, 5 pin Socket.</t>
  </si>
  <si>
    <t>AC POINT</t>
  </si>
  <si>
    <t xml:space="preserve">Providing and fixing 16 amp point </t>
  </si>
  <si>
    <t xml:space="preserve">Providing and laying 4sqmm wire for ac point </t>
  </si>
  <si>
    <t xml:space="preserve"> LED FIXTURES</t>
  </si>
  <si>
    <t>Telephone &amp; COMPUTER POINT : I / O's :</t>
  </si>
  <si>
    <t>Single outlet with shutter modular type I / O's Outlets ( RJ
45 ) with suitable size PVC modular boxes complete as
required</t>
  </si>
  <si>
    <t>Single outlet with shutter modular type TelephoneOutlets ( RJ 11 ) with suitable size PVC modular boxes complete as required .</t>
  </si>
  <si>
    <t>Supply and Installation of following factory fabricated
patch cords ( STP-CAT 6 ) complete with connectors and
boots on both sides.</t>
  </si>
  <si>
    <t>Two Meter length</t>
  </si>
  <si>
    <t>one meter length</t>
  </si>
  <si>
    <t>d</t>
  </si>
  <si>
    <t>24-Port Cat6 Unshielded Wallmount or Rackmount Patch
Panel,Dlink</t>
  </si>
  <si>
    <t>Cat6 cable For data and telephone</t>
  </si>
  <si>
    <t>mtr</t>
  </si>
  <si>
    <t>TOTAL FOR ELECTRICAL AND DATA CABLING WORK</t>
  </si>
  <si>
    <t>( C )</t>
  </si>
  <si>
    <t>D</t>
  </si>
  <si>
    <t>Total for Renovation work</t>
  </si>
  <si>
    <t>e</t>
  </si>
  <si>
    <t>sq.m</t>
  </si>
  <si>
    <r>
      <t xml:space="preserve">Providing wiring ( supply, fixing, testing and comm. etc)
for </t>
    </r>
    <r>
      <rPr>
        <b/>
        <sz val="12"/>
        <color theme="1"/>
        <rFont val="Calibri"/>
        <family val="2"/>
        <scheme val="minor"/>
      </rPr>
      <t xml:space="preserve">light point / Exhaust fan point / Call bell point/6A
Switch-socket point </t>
    </r>
    <r>
      <rPr>
        <sz val="12"/>
        <color theme="1"/>
        <rFont val="Calibri"/>
        <family val="2"/>
        <scheme val="minor"/>
      </rPr>
      <t xml:space="preserve">etc with 2x1.5+1X1.5 sq mm </t>
    </r>
    <r>
      <rPr>
        <b/>
        <sz val="12"/>
        <color theme="1"/>
        <rFont val="Calibri"/>
        <family val="2"/>
        <scheme val="minor"/>
      </rPr>
      <t xml:space="preserve">FRLS. </t>
    </r>
    <r>
      <rPr>
        <sz val="12"/>
        <color theme="1"/>
        <rFont val="Calibri"/>
        <family val="2"/>
        <scheme val="minor"/>
      </rPr>
      <t xml:space="preserve">Use category 2 copper wires of Finolex/RR/Polycab make etc </t>
    </r>
  </si>
  <si>
    <t>Supply, fixing, testing and commissioning of following
Modular type switch socket with cover plate , sheet steel
box etc on surface / concealed manner I/c electrical
wiring with 2 X 2.5 sq mm + 1 X 2.5 sq mm FRLS PVC
insulated copper conductor single core multi stranded
wire in rigid MMS grade PVC conduit with conduit
accessories like bend, junction box etc on surface /
recessed manner etc ( Wiring from D.B. / Source to
Board/destination ) and making good all the damages,
painting, cleaning the site etc complete as required as
per site requirement and as directed. Switch gear of Legrand/Siemens/L&amp;T</t>
  </si>
  <si>
    <t>32-40 watts,Minimum 2800 lumens LED SQUARE size
600X600X80 mm ( Approx.) : CRI&gt;80,PF&gt;0.9 of approved make for plain gypsum ceiling and for grid ceiling of Phillips make or equivalant</t>
  </si>
  <si>
    <t>Providing And Fixing 15 watt Down light Phillips make or equivalent</t>
  </si>
  <si>
    <t xml:space="preserve">P/F SOLID PARTITIONS full height </t>
  </si>
  <si>
    <t>TOTAL Low height storage (0.75 m ht)</t>
  </si>
  <si>
    <t>TOTAL PANELLING</t>
  </si>
  <si>
    <r>
      <rPr>
        <b/>
        <sz val="11"/>
        <rFont val="Calibri"/>
        <family val="2"/>
        <scheme val="minor"/>
      </rPr>
      <t>P/F Low height storage (0.75 m ht)</t>
    </r>
    <r>
      <rPr>
        <sz val="11"/>
        <rFont val="Calibri"/>
        <family val="2"/>
        <scheme val="minor"/>
      </rPr>
      <t xml:space="preserve"> - </t>
    </r>
    <r>
      <rPr>
        <sz val="9"/>
        <rFont val="Calibri"/>
        <family val="2"/>
        <scheme val="minor"/>
      </rPr>
      <t xml:space="preserve">Providing and errection of low height storage unit of 0.45m depth made out of 18 mm thk commercial ply box with shutter to be finished 1 mm thk laminate of approved shade. 18 mm shelves of required depth and at 15" inervals are to be provided. storage and shelves are to be finished with french polish. edges of the shelves are to be finished with teakwood beading and shall be finished with coloured polish matching the laminate shade. The rate shall inclusde all necessary hardware like magnetic catch, conceiled dead lock, SS handle 6"/9", SS hinges etc complete </t>
    </r>
  </si>
  <si>
    <r>
      <rPr>
        <b/>
        <sz val="11"/>
        <color theme="1"/>
        <rFont val="Calibri"/>
        <family val="2"/>
        <scheme val="minor"/>
      </rPr>
      <t>P/F Full height storage</t>
    </r>
    <r>
      <rPr>
        <sz val="11"/>
        <color theme="1"/>
        <rFont val="Calibri"/>
        <family val="2"/>
        <scheme val="minor"/>
      </rPr>
      <t xml:space="preserve"> - </t>
    </r>
    <r>
      <rPr>
        <sz val="9"/>
        <color theme="1"/>
        <rFont val="Calibri"/>
        <family val="2"/>
        <scheme val="minor"/>
      </rPr>
      <t xml:space="preserve">Providing and errection of full height storage unit of0.45m depth made out of 18 mm thk commercial ply box with shutter to be finished 1 mm thk laminate of approved shade. 18 mm shelves of required depth and at 15" inervals are to be provided. storage and shelves are to be finished with french polish. edges of the shelves are to be finished with teakwood beading and shall be finished with coloured polish matching the laminate shade. The rate shall inclusde all necessary hardware like magnetic catch, conceiled dead lock, SS handle 6"/9", SS hinges etc complete </t>
    </r>
  </si>
  <si>
    <t>A) DOOR SIZE - 0.9 X 2.1 M</t>
  </si>
  <si>
    <t>Providing and fixing Primary light point ON INVERTER</t>
  </si>
  <si>
    <t>DB PANEL</t>
  </si>
  <si>
    <t>Providing and fixing UPS input and output DB</t>
  </si>
  <si>
    <t>TOTAL FOR VERTICAL BLIND</t>
  </si>
  <si>
    <t>(F)</t>
  </si>
  <si>
    <r>
      <rPr>
        <b/>
        <sz val="10"/>
        <color theme="1"/>
        <rFont val="Calibri"/>
        <family val="2"/>
        <scheme val="minor"/>
      </rPr>
      <t>P/F SOLID FLUSH DOOR WITH GLASS</t>
    </r>
    <r>
      <rPr>
        <sz val="8"/>
        <color theme="1"/>
        <rFont val="Calibri"/>
        <family val="2"/>
        <scheme val="minor"/>
      </rPr>
      <t xml:space="preserve"> . A glass panel of size 0.3 m x 1.5 m shall be fitted as per design in the door ALONG WITH GLASS FILM OF APPROVED DESIGN. All material is of approved brand. Size of door as per design-Providing and fixing single leaf solid core flush door 40mm thick factory made, finished on both sides with 1.0mm thick laminate of approved shade as indicated in drawing. Shutter to be lipped on all sides with 12mm thick teak wood beading. Applicable hardwares to be considered for following doors according to requirement as per detailed drawings including below mentioned hardware-Door closer,SS Ball bearing Hinges ,SS foot operated Door stopper,SS Mortise Latch Lock / concealed dead lock,SS Mortise Handle, glass film on the glass panel etc.</t>
    </r>
  </si>
  <si>
    <t>Contigencies</t>
  </si>
  <si>
    <t>GST</t>
  </si>
  <si>
    <t>As applicable</t>
  </si>
  <si>
    <r>
      <rPr>
        <b/>
        <sz val="10"/>
        <color theme="1"/>
        <rFont val="Calibri"/>
        <family val="2"/>
        <scheme val="minor"/>
      </rPr>
      <t>GRID FALSE CEILING /Modular False ceiling</t>
    </r>
    <r>
      <rPr>
        <sz val="10"/>
        <color theme="1"/>
        <rFont val="Calibri"/>
        <family val="2"/>
        <scheme val="minor"/>
      </rPr>
      <t xml:space="preserve"> :Providing and fixing suspended false ceiling consisting : approved make MODULAR CEILINGTile: Classic Lite RH 95;Suspension system Suprafine 15 ( )False ceiling will be measured on horizontal plane only. Horizontal plane measurements are to be inclusive of all vertical drops, edge mouldings, fascias, etc.Rate quoted to include all cut-outs required for light fixtures, smoke detectors and other services cut-outs complete as directed by Architect. Rate quoted to include cost of providing support framework formed of perimeter channels for fixing light fixtures, AC grills/diffusers etc. Also to provide concealed perimeter channel support as required to support modular grid ceiling sections at junction between gypboard false ceiling and modular grid tile ceiling.</t>
    </r>
  </si>
  <si>
    <t>Providing and applying acrylic emulsion paint to the walls, ceiling for touch up wherever required</t>
  </si>
  <si>
    <t>BH CABIN</t>
  </si>
  <si>
    <t>ATM</t>
  </si>
  <si>
    <t>CASH CABIN</t>
  </si>
  <si>
    <r>
      <rPr>
        <b/>
        <sz val="10"/>
        <color theme="1"/>
        <rFont val="Calibri"/>
        <family val="2"/>
        <scheme val="minor"/>
      </rPr>
      <t xml:space="preserve">P/F SOLID PARTITIONS 1200mm height - with glass/ without glass (as per design) </t>
    </r>
    <r>
      <rPr>
        <sz val="8"/>
        <color theme="1"/>
        <rFont val="Calibri"/>
        <family val="2"/>
        <scheme val="minor"/>
      </rPr>
      <t>made out of Aluminum cross section / 2"x1 1/2" salwood section framework 2'-0" c/c both ways treated with antitermite solution, covered with 8 mm thk commercial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given in the tender specification with 8 mm glass to be given in the design if required. The open edges are to be blocked by teak wood bead of required size and design. All provisions to be made for all electrical, networking boxes onto partition framework at required heights/levels with necessary additional supports as directed.</t>
    </r>
  </si>
  <si>
    <t>P/F SOLID PARTITIONS 1200mm height - with glass/ without glass</t>
  </si>
  <si>
    <t>WORK STATION</t>
  </si>
  <si>
    <r>
      <rPr>
        <b/>
        <sz val="11"/>
        <color theme="1"/>
        <rFont val="Calibri"/>
        <family val="2"/>
        <scheme val="minor"/>
      </rPr>
      <t>P/F Toughened glass partition</t>
    </r>
    <r>
      <rPr>
        <sz val="9"/>
        <color theme="1"/>
        <rFont val="Calibri"/>
        <family val="2"/>
        <scheme val="minor"/>
      </rPr>
      <t xml:space="preserve"> - Providing and fixing full glass partition made up of 12 mm thk. Clear toughened glass  ALONG WITH GLASS FILM OF APPROVED DESIGN.shall be fixed on Ozone make fitting with necessary hardware with application of sealant from all sides. Edge polish for all exposed sides of glass. Complete as per design </t>
    </r>
  </si>
  <si>
    <t>P/F TOUGHNED GLASS PARTITION</t>
  </si>
  <si>
    <t xml:space="preserve">TOTAL </t>
  </si>
  <si>
    <r>
      <rPr>
        <b/>
        <sz val="11"/>
        <color theme="1"/>
        <rFont val="Calibri"/>
        <family val="2"/>
        <scheme val="minor"/>
      </rPr>
      <t>P/F Laminate finished panelling to exposed columns</t>
    </r>
    <r>
      <rPr>
        <sz val="11"/>
        <color theme="1"/>
        <rFont val="Calibri"/>
        <family val="2"/>
        <scheme val="minor"/>
      </rPr>
      <t xml:space="preserve"> - </t>
    </r>
    <r>
      <rPr>
        <sz val="9"/>
        <color theme="1"/>
        <rFont val="Calibri"/>
        <family val="2"/>
        <scheme val="minor"/>
      </rPr>
      <t>P/F full ht panelling to the existing walls, columns made out of Aluminum cross section / 2"x1 1/2" salwood section framework 2'-0" c/c both ways treated with antitermite solution, covered with 8 mm thk commercial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All provisions to be made for all electrical, networking boxes onto partition framework at required heights/levels with necessary additional supports as directed.</t>
    </r>
  </si>
  <si>
    <t xml:space="preserve">P/F Laminate finished panelling to exposed columns </t>
  </si>
  <si>
    <r>
      <rPr>
        <b/>
        <sz val="8"/>
        <color theme="1"/>
        <rFont val="Calibri"/>
        <family val="2"/>
        <scheme val="minor"/>
      </rPr>
      <t>P/F TOUGHNED GLASS DOOR</t>
    </r>
    <r>
      <rPr>
        <sz val="8"/>
        <color theme="1"/>
        <rFont val="Calibri"/>
        <family val="2"/>
        <scheme val="minor"/>
      </rPr>
      <t xml:space="preserve"> - Providing &amp; fixing main door made up of 12 mm thk. Clear toughened glass  ALONG WITH GLASS FILM OF APPROVED DESIGN.shall be fixed on Ozone make patch fitting with necessary hardware with application of sealant from all sides. Edge polish for all exposed sides of glass.
Complete as per design Door size 1.05 X 2.10 M With necessary hardware like floor spring, 12" S.S. finished decorative handle pair,&amp; locking arrangement. Edge polish for all exposed sides of glass. Complete as per design</t>
    </r>
  </si>
  <si>
    <t>C) DOOR SIZE - 0.75 X1.2 (WICKET DOOR)</t>
  </si>
  <si>
    <r>
      <rPr>
        <b/>
        <sz val="11"/>
        <color theme="1"/>
        <rFont val="Calibri"/>
        <family val="2"/>
        <scheme val="minor"/>
      </rPr>
      <t xml:space="preserve">P/F Branch Head Cabin </t>
    </r>
    <r>
      <rPr>
        <sz val="11"/>
        <color theme="1"/>
        <rFont val="Calibri"/>
        <family val="2"/>
        <scheme val="minor"/>
      </rPr>
      <t xml:space="preserve"> - providing and making BH table in L- Shape with rectangular top of 35mm thk top and skeleton i.e front, sides st with 18mm thk commeial ply finished with 1mm thk laminate of approved shade. Size of table top is 1.80 m x 0.75 m and size of side table is 1.05 m x 0.45 m. Sidetable shall be provided with storage with shutter below of same size anf one shelf shall be provided in storage. One pedestal chest of drawer shall be provided below table top with 3 drawers. all the internal surfaces shall be finished with french polish and external surfaces shall be finished with 1mm thk laminate of approved shade. &lt; SS hinges, board tray, CPU pedestal, foot rest, SS hinges, keyboard tray, CPU pedestal, foot rest, SS handles 3", magnetic catch, lock, aldrop etc complete</t>
    </r>
  </si>
  <si>
    <r>
      <rPr>
        <b/>
        <sz val="11"/>
        <color theme="1"/>
        <rFont val="Calibri"/>
        <family val="2"/>
        <scheme val="minor"/>
      </rPr>
      <t xml:space="preserve">P/F ACP panelling to ATM and exterior columns and shutter box </t>
    </r>
    <r>
      <rPr>
        <sz val="11"/>
        <color theme="1"/>
        <rFont val="Calibri"/>
        <family val="2"/>
        <scheme val="minor"/>
      </rPr>
      <t>- P/F full ht panelling to the existing walls, columns made out of Aluminum cross section / 2"x1 1/2" at 2'-0" c/c both ways covered with ACP panels of approved shade and make with necessary grooves in between columns filled with silican sealant of matching shade. The panelling shall be provided with openings in the panel for switch boards, box and cuts in frame for carrying conduits if necessary and fixing. All provisions to be made for all electrical, networking boxes onto partition framework at required heights/levels with necessary additional supports as directed.</t>
    </r>
  </si>
  <si>
    <t>total</t>
  </si>
  <si>
    <t>Providing and fixing writing desk with bank slip box, cheque drop box, complaint box</t>
  </si>
  <si>
    <t>LS</t>
  </si>
  <si>
    <t xml:space="preserve">Providing and fixing12 way SPN DB with 63A 4P MCB and 25 A SP MCB </t>
  </si>
  <si>
    <t xml:space="preserve">Providing and fixing 12 way SPN DB with 63A 4P MCB and 16A SP MCB </t>
  </si>
  <si>
    <t>32-40 watts, 4' length LED tube light for wall, ceiling</t>
  </si>
  <si>
    <t>providing and fixing exhaust fan</t>
  </si>
  <si>
    <t>Estimate for Renovation of Parbhani Branch Premises</t>
  </si>
  <si>
    <t>UPS/ ELECTRICAL ROOM</t>
  </si>
  <si>
    <t>STORE/ SERVER</t>
  </si>
  <si>
    <t>BH CUBICLE</t>
  </si>
  <si>
    <t>LOW HT partition total</t>
  </si>
  <si>
    <t>ENTRANCE</t>
  </si>
  <si>
    <t>BRANCH SHUTTER BOX</t>
  </si>
  <si>
    <t>P/F ACP panelling to exterior columns and shutter box</t>
  </si>
  <si>
    <t>ATM SHUTTER BOX</t>
  </si>
  <si>
    <t xml:space="preserve">ATM </t>
  </si>
  <si>
    <r>
      <t xml:space="preserve">P/F SOLID PARTITIONS full height - with glass/ without glass (as per design) </t>
    </r>
    <r>
      <rPr>
        <sz val="10"/>
        <rFont val="Calibri"/>
        <family val="2"/>
        <scheme val="minor"/>
      </rPr>
      <t>made out of Aluminum cross section / 2"x1 1/2" salwood section framework 2'-0" c/c both ways treated with antitermite solution, covered with 8 mm thk commercial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given in the tender specification with 8 mm glass to be given in the design if required. The open edges are to be blocked by teak wood bead of required size and design. All provisions to be made for all electrical, networking boxes onto partition framework at required heights/levels with necessary additional supports as directed.</t>
    </r>
  </si>
  <si>
    <t>B) DOOR SIZE - 0.75 X 2.1 M OR 0.6 X 2.1 M</t>
  </si>
  <si>
    <r>
      <rPr>
        <b/>
        <sz val="11"/>
        <color theme="1"/>
        <rFont val="Calibri"/>
        <family val="2"/>
        <scheme val="minor"/>
      </rPr>
      <t xml:space="preserve">P/F Work Stations with partitions - </t>
    </r>
    <r>
      <rPr>
        <sz val="9"/>
        <color theme="1"/>
        <rFont val="Calibri"/>
        <family val="2"/>
        <scheme val="minor"/>
      </rPr>
      <t>Providing and fixing work station of 600 mm x 1500 mm size and dividing partion shall have height of 1200.. and width of 750mm. The table and partition shall be made of 18 mm thk commercial ply and thkness of table top shall be 36 mm. all the external surfaces shall be finished with 1mm thk laminate of approved shade. edge of the table shall be finished with teakwood beading in round shape matching the color of laminate. Table shall be provided with one keyboard drawer with attachment for mouse with telescopic channel. Storage box below the table shall be provided having width of 15" and depth as that of table top. The storage shall be provided with drawer of 4" ht and shutter below. One shelf of 18mm thk shall be provided in storage. all the internal surfaces shall be finished with french polish and external surfaces shall be finished with 1mm thk laminate of approved shade. one CPU platform and one Footrest shall  be provided for each table. table top shall be provided with one cable manager. The rate shall include hardware like chanel, SS hinges, SS 3" handles, locks, fixing and errection complete etc complete</t>
    </r>
  </si>
  <si>
    <r>
      <rPr>
        <b/>
        <sz val="11"/>
        <color theme="1"/>
        <rFont val="Calibri"/>
        <family val="2"/>
        <scheme val="minor"/>
      </rPr>
      <t xml:space="preserve">P/F cash cabin with partitions - </t>
    </r>
    <r>
      <rPr>
        <sz val="9"/>
        <color theme="1"/>
        <rFont val="Calibri"/>
        <family val="2"/>
        <scheme val="minor"/>
      </rPr>
      <t>Providing and fixing cash cabin of overall size of 1500 x 2400 mm. work station of width 600 mm and length equals to shorter side of cash cabin. partion shall have height of 1800mm, partition shall be provided with toughened glass and cutouts as required. The table and partition shall be made of 18 mm thk commercial ply and thkness of table top shall be 36 mm. all the external surfaces shall be finished with 1mm thk laminate of approved shade. edge of the table shall be finished with teakwood beading in round shape matching the color of laminate. Table shall be provided with one keyboard drawer with attachment for mouse with telescopic channel. Storage box below the table shall be provided having width of 15" and depth as that of table top. The storage shall be provided with drawer of 4" ht and shutter below. One shelf of 18mm thk shall be provided in storage. all the internal surfaces shall be finished with french polish and external surfaces shall be finished with 1mm thk laminate of approved shade. one CPU platform and one Footrest shall  be provided for each table. table top shall be provided with one cable manager. The rate shall include hardware like chanel, SS hinges, SS 3" handles, locks, fixing and errection complete etc complete</t>
    </r>
  </si>
  <si>
    <r>
      <t xml:space="preserve">Providing an installation of vertical blinds of approved shade and make to the windows </t>
    </r>
    <r>
      <rPr>
        <b/>
        <sz val="12"/>
        <color indexed="8"/>
        <rFont val="Calibri"/>
        <family val="2"/>
        <scheme val="minor"/>
      </rPr>
      <t>(D)</t>
    </r>
  </si>
  <si>
    <t>(A+B+C+D)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</si>
</sst>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 #,##0.00_ ;_ * \-#,##0.00_ ;_ * &quot;-&quot;??_ ;_ @_ "/>
  </numFmts>
  <fonts count="23" x14ac:knownFonts="1">
    <font>
      <sz val="11"/>
      <color theme="1"/>
      <name val="Calibri"/>
      <family val="2"/>
      <scheme val="minor"/>
    </font>
    <font>
      <b/>
      <sz val="11"/>
      <color theme="1"/>
      <name val="Calibri"/>
      <family val="2"/>
      <scheme val="minor"/>
    </font>
    <font>
      <b/>
      <sz val="11"/>
      <name val="Calibri"/>
      <family val="2"/>
      <scheme val="minor"/>
    </font>
    <font>
      <b/>
      <sz val="12"/>
      <color theme="1"/>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0"/>
      <color theme="1"/>
      <name val="Calibri"/>
      <family val="2"/>
      <scheme val="minor"/>
    </font>
    <font>
      <sz val="11"/>
      <color theme="1"/>
      <name val="Calibri"/>
      <family val="2"/>
      <scheme val="minor"/>
    </font>
    <font>
      <sz val="11"/>
      <name val="Calibri"/>
      <family val="2"/>
      <scheme val="minor"/>
    </font>
    <font>
      <sz val="9"/>
      <name val="Calibri"/>
      <family val="2"/>
      <scheme val="minor"/>
    </font>
    <font>
      <sz val="12"/>
      <color theme="1"/>
      <name val="Calibri"/>
      <family val="2"/>
      <scheme val="minor"/>
    </font>
    <font>
      <sz val="12"/>
      <color indexed="8"/>
      <name val="Calibri"/>
      <family val="2"/>
      <scheme val="minor"/>
    </font>
    <font>
      <b/>
      <i/>
      <sz val="12"/>
      <color indexed="8"/>
      <name val="Calibri"/>
      <family val="2"/>
      <scheme val="minor"/>
    </font>
    <font>
      <b/>
      <sz val="12"/>
      <color indexed="8"/>
      <name val="Calibri"/>
      <family val="2"/>
      <scheme val="minor"/>
    </font>
    <font>
      <b/>
      <sz val="14"/>
      <color theme="1"/>
      <name val="Calibri"/>
      <family val="2"/>
      <scheme val="minor"/>
    </font>
    <font>
      <b/>
      <sz val="14"/>
      <color indexed="8"/>
      <name val="Calibri"/>
      <family val="2"/>
      <scheme val="minor"/>
    </font>
    <font>
      <sz val="11"/>
      <color rgb="FFFF0000"/>
      <name val="Calibri"/>
      <family val="2"/>
      <scheme val="minor"/>
    </font>
    <font>
      <b/>
      <sz val="8"/>
      <color theme="1"/>
      <name val="Calibri"/>
      <family val="2"/>
      <scheme val="minor"/>
    </font>
    <font>
      <sz val="14"/>
      <color theme="1"/>
      <name val="Calibri"/>
      <family val="2"/>
      <scheme val="minor"/>
    </font>
    <font>
      <b/>
      <sz val="10"/>
      <name val="Calibri"/>
      <family val="2"/>
      <scheme val="minor"/>
    </font>
    <font>
      <sz val="10"/>
      <name val="Calibri"/>
      <family val="2"/>
      <scheme val="minor"/>
    </font>
    <font>
      <b/>
      <sz val="16"/>
      <color indexed="8"/>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164" fontId="8" fillId="0" borderId="0" applyFont="0" applyFill="0" applyBorder="0" applyAlignment="0" applyProtection="0"/>
  </cellStyleXfs>
  <cellXfs count="96">
    <xf numFmtId="0" fontId="0" fillId="0" borderId="0" xfId="0"/>
    <xf numFmtId="0" fontId="2" fillId="2" borderId="1" xfId="0" applyFont="1" applyFill="1" applyBorder="1" applyAlignment="1">
      <alignment horizontal="center" vertical="center"/>
    </xf>
    <xf numFmtId="1" fontId="2" fillId="2" borderId="1" xfId="0" applyNumberFormat="1" applyFont="1" applyFill="1" applyBorder="1" applyAlignment="1">
      <alignment horizontal="center" vertical="center" wrapText="1"/>
    </xf>
    <xf numFmtId="0" fontId="0" fillId="0" borderId="0" xfId="0" applyAlignment="1">
      <alignment horizontal="center" vertical="center"/>
    </xf>
    <xf numFmtId="0" fontId="4" fillId="2" borderId="1" xfId="0" applyNumberFormat="1"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xf numFmtId="0" fontId="1" fillId="0" borderId="1" xfId="0" applyFont="1" applyBorder="1"/>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horizontal="right" vertical="center"/>
    </xf>
    <xf numFmtId="0" fontId="1" fillId="0" borderId="1" xfId="0" applyFont="1" applyBorder="1" applyAlignment="1">
      <alignment horizontal="center" vertical="center"/>
    </xf>
    <xf numFmtId="0" fontId="0" fillId="0" borderId="1" xfId="0" applyFill="1" applyBorder="1" applyAlignment="1">
      <alignment horizontal="right" vertical="center"/>
    </xf>
    <xf numFmtId="0" fontId="0" fillId="0" borderId="1" xfId="0" applyBorder="1" applyAlignment="1">
      <alignment vertical="center" wrapText="1"/>
    </xf>
    <xf numFmtId="0" fontId="0" fillId="0" borderId="0" xfId="0" applyAlignment="1">
      <alignment vertical="center"/>
    </xf>
    <xf numFmtId="0" fontId="9" fillId="0" borderId="1" xfId="0" applyFont="1" applyBorder="1" applyAlignment="1">
      <alignment horizontal="center" vertical="center"/>
    </xf>
    <xf numFmtId="0" fontId="9" fillId="0" borderId="1" xfId="0" applyFont="1" applyBorder="1" applyAlignment="1">
      <alignment wrapText="1"/>
    </xf>
    <xf numFmtId="0" fontId="9" fillId="0" borderId="1" xfId="0" applyFont="1" applyBorder="1" applyAlignment="1">
      <alignment vertical="center"/>
    </xf>
    <xf numFmtId="0" fontId="9" fillId="0" borderId="0" xfId="0" applyFont="1"/>
    <xf numFmtId="0" fontId="0" fillId="0" borderId="1" xfId="0" applyBorder="1" applyAlignment="1">
      <alignment vertical="top" wrapText="1"/>
    </xf>
    <xf numFmtId="0" fontId="0" fillId="0" borderId="1" xfId="0" applyFill="1" applyBorder="1" applyAlignment="1">
      <alignment horizontal="center" vertical="center"/>
    </xf>
    <xf numFmtId="0" fontId="1" fillId="0" borderId="0" xfId="0" applyFont="1"/>
    <xf numFmtId="0" fontId="11" fillId="0" borderId="0" xfId="0" applyFont="1"/>
    <xf numFmtId="0" fontId="12" fillId="0" borderId="1" xfId="0" applyFont="1" applyBorder="1" applyAlignment="1">
      <alignment vertical="top" wrapText="1"/>
    </xf>
    <xf numFmtId="0" fontId="13" fillId="0" borderId="1" xfId="0" applyFont="1" applyBorder="1" applyAlignment="1">
      <alignment vertical="top" wrapText="1"/>
    </xf>
    <xf numFmtId="0" fontId="12" fillId="0" borderId="1" xfId="0" applyFont="1" applyFill="1" applyBorder="1" applyAlignment="1">
      <alignment vertical="top" wrapText="1"/>
    </xf>
    <xf numFmtId="0" fontId="14" fillId="0" borderId="1" xfId="0" applyFont="1" applyFill="1" applyBorder="1" applyAlignment="1">
      <alignment vertical="top" wrapText="1"/>
    </xf>
    <xf numFmtId="0" fontId="15" fillId="0" borderId="0" xfId="0" applyFont="1"/>
    <xf numFmtId="0" fontId="15" fillId="0" borderId="3" xfId="0" applyFont="1" applyBorder="1" applyAlignment="1">
      <alignment horizontal="center" vertical="center"/>
    </xf>
    <xf numFmtId="0" fontId="16" fillId="0" borderId="1" xfId="0" applyFont="1" applyFill="1" applyBorder="1" applyAlignment="1">
      <alignment vertical="top" wrapText="1"/>
    </xf>
    <xf numFmtId="0" fontId="0" fillId="0" borderId="1" xfId="0" applyFont="1" applyBorder="1" applyAlignment="1">
      <alignment horizontal="center" vertical="center"/>
    </xf>
    <xf numFmtId="0" fontId="0" fillId="0" borderId="1" xfId="0" applyFont="1" applyBorder="1" applyAlignment="1">
      <alignment vertical="center"/>
    </xf>
    <xf numFmtId="0" fontId="5" fillId="2" borderId="1" xfId="0" applyNumberFormat="1" applyFont="1" applyFill="1" applyBorder="1" applyAlignment="1">
      <alignment horizontal="left" vertical="top" wrapText="1"/>
    </xf>
    <xf numFmtId="0" fontId="17" fillId="0" borderId="1" xfId="0" applyFont="1" applyBorder="1"/>
    <xf numFmtId="0" fontId="17" fillId="0" borderId="0" xfId="0" applyFont="1"/>
    <xf numFmtId="0" fontId="2" fillId="0" borderId="0" xfId="0" applyFont="1" applyAlignment="1">
      <alignment horizontal="center" vertical="center"/>
    </xf>
    <xf numFmtId="0" fontId="9" fillId="0" borderId="1" xfId="0" applyFont="1" applyBorder="1"/>
    <xf numFmtId="0" fontId="9" fillId="0" borderId="1" xfId="0" applyFont="1" applyFill="1" applyBorder="1"/>
    <xf numFmtId="0" fontId="9" fillId="3" borderId="1" xfId="0" applyFont="1" applyFill="1" applyBorder="1"/>
    <xf numFmtId="0" fontId="9" fillId="0" borderId="0" xfId="0" applyFont="1" applyFill="1"/>
    <xf numFmtId="0" fontId="2" fillId="0" borderId="1" xfId="0" applyFont="1" applyBorder="1" applyAlignment="1">
      <alignment wrapText="1"/>
    </xf>
    <xf numFmtId="0" fontId="2" fillId="0" borderId="1" xfId="0" applyFont="1" applyFill="1" applyBorder="1"/>
    <xf numFmtId="0" fontId="2" fillId="0" borderId="1" xfId="0" applyFont="1" applyBorder="1"/>
    <xf numFmtId="2" fontId="2" fillId="2" borderId="1" xfId="0" applyNumberFormat="1" applyFont="1" applyFill="1" applyBorder="1" applyAlignment="1">
      <alignment horizontal="center" vertical="center" wrapText="1"/>
    </xf>
    <xf numFmtId="0" fontId="11" fillId="4" borderId="3" xfId="0" applyFont="1" applyFill="1" applyBorder="1" applyAlignment="1">
      <alignment horizontal="center" vertical="center"/>
    </xf>
    <xf numFmtId="0" fontId="1" fillId="4" borderId="3" xfId="0" applyFont="1" applyFill="1" applyBorder="1" applyAlignment="1">
      <alignment horizontal="center" vertical="center"/>
    </xf>
    <xf numFmtId="0" fontId="14" fillId="4" borderId="1" xfId="0" applyFont="1" applyFill="1" applyBorder="1" applyAlignment="1">
      <alignment vertical="top" wrapText="1"/>
    </xf>
    <xf numFmtId="0" fontId="1" fillId="4" borderId="0" xfId="0" applyFont="1" applyFill="1" applyBorder="1" applyAlignment="1">
      <alignment horizontal="center" vertical="center"/>
    </xf>
    <xf numFmtId="0" fontId="0" fillId="0" borderId="1" xfId="0" applyFill="1" applyBorder="1" applyAlignment="1">
      <alignment vertical="center"/>
    </xf>
    <xf numFmtId="0" fontId="0" fillId="0" borderId="0" xfId="0" applyFill="1"/>
    <xf numFmtId="0" fontId="0" fillId="0" borderId="5" xfId="0" applyFill="1" applyBorder="1" applyAlignment="1">
      <alignment horizontal="center" vertical="center"/>
    </xf>
    <xf numFmtId="0" fontId="0" fillId="0" borderId="1" xfId="0" applyFill="1" applyBorder="1" applyAlignment="1">
      <alignment wrapText="1"/>
    </xf>
    <xf numFmtId="0" fontId="1" fillId="0" borderId="1" xfId="0" applyFont="1" applyBorder="1" applyAlignment="1">
      <alignment vertical="center"/>
    </xf>
    <xf numFmtId="9" fontId="1" fillId="0" borderId="1" xfId="0" applyNumberFormat="1" applyFont="1" applyBorder="1" applyAlignment="1">
      <alignment horizontal="center" vertical="center"/>
    </xf>
    <xf numFmtId="0" fontId="19" fillId="0" borderId="0" xfId="0" applyFont="1" applyAlignment="1">
      <alignment horizontal="left" vertical="center"/>
    </xf>
    <xf numFmtId="0" fontId="0" fillId="0" borderId="3" xfId="0" applyBorder="1" applyAlignment="1">
      <alignment horizontal="center"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top" wrapText="1"/>
    </xf>
    <xf numFmtId="0" fontId="2" fillId="3" borderId="1" xfId="0" applyFont="1" applyFill="1" applyBorder="1"/>
    <xf numFmtId="0" fontId="9" fillId="0" borderId="0" xfId="0" applyFont="1" applyAlignment="1">
      <alignment vertical="center"/>
    </xf>
    <xf numFmtId="0" fontId="9" fillId="0" borderId="1" xfId="0" applyFont="1" applyBorder="1" applyAlignment="1">
      <alignment vertical="center" wrapText="1"/>
    </xf>
    <xf numFmtId="0" fontId="6" fillId="2" borderId="1" xfId="0" applyNumberFormat="1" applyFont="1" applyFill="1" applyBorder="1" applyAlignment="1">
      <alignment horizontal="left" vertical="center" wrapText="1"/>
    </xf>
    <xf numFmtId="0" fontId="17" fillId="0" borderId="3" xfId="0" applyFont="1" applyBorder="1"/>
    <xf numFmtId="0" fontId="1" fillId="3" borderId="1" xfId="0" applyFont="1" applyFill="1" applyBorder="1"/>
    <xf numFmtId="0" fontId="1" fillId="0" borderId="3" xfId="0" applyFont="1" applyBorder="1" applyAlignment="1">
      <alignment horizontal="center" vertical="center"/>
    </xf>
    <xf numFmtId="0" fontId="1" fillId="0" borderId="5" xfId="0" applyFont="1" applyFill="1" applyBorder="1" applyAlignment="1">
      <alignment horizontal="center" vertical="center"/>
    </xf>
    <xf numFmtId="0" fontId="0" fillId="0" borderId="3" xfId="0" applyFont="1" applyBorder="1" applyAlignment="1">
      <alignment horizontal="center" vertical="center"/>
    </xf>
    <xf numFmtId="0" fontId="3" fillId="4" borderId="1" xfId="0" applyFont="1" applyFill="1" applyBorder="1" applyAlignment="1">
      <alignment horizontal="left" vertical="center" wrapText="1"/>
    </xf>
    <xf numFmtId="0" fontId="11" fillId="4" borderId="1" xfId="0" applyFont="1" applyFill="1" applyBorder="1" applyAlignment="1">
      <alignment horizontal="center" vertical="center"/>
    </xf>
    <xf numFmtId="0" fontId="3" fillId="4" borderId="1" xfId="0" applyFont="1" applyFill="1" applyBorder="1" applyAlignment="1">
      <alignment horizontal="center" vertical="center"/>
    </xf>
    <xf numFmtId="164" fontId="3" fillId="4" borderId="1" xfId="1" applyFont="1" applyFill="1" applyBorder="1" applyAlignment="1">
      <alignment vertical="center"/>
    </xf>
    <xf numFmtId="0" fontId="17" fillId="0" borderId="1" xfId="0" applyFont="1" applyFill="1" applyBorder="1" applyAlignment="1">
      <alignment horizontal="center" vertical="center"/>
    </xf>
    <xf numFmtId="0" fontId="17" fillId="0" borderId="1" xfId="0" applyFont="1" applyFill="1" applyBorder="1" applyAlignment="1">
      <alignment vertical="center"/>
    </xf>
    <xf numFmtId="0" fontId="3" fillId="4" borderId="1" xfId="0" applyFont="1" applyFill="1" applyBorder="1"/>
    <xf numFmtId="0" fontId="3" fillId="4" borderId="1" xfId="0" applyFont="1" applyFill="1" applyBorder="1" applyAlignment="1">
      <alignment vertical="center"/>
    </xf>
    <xf numFmtId="0" fontId="1" fillId="4" borderId="1" xfId="0" applyFont="1" applyFill="1" applyBorder="1" applyAlignment="1">
      <alignment horizontal="center" vertical="center"/>
    </xf>
    <xf numFmtId="0" fontId="1" fillId="4" borderId="1" xfId="0" applyFont="1" applyFill="1" applyBorder="1" applyAlignment="1">
      <alignment vertical="center"/>
    </xf>
    <xf numFmtId="164" fontId="1" fillId="4" borderId="1" xfId="1" applyFont="1" applyFill="1" applyBorder="1" applyAlignment="1">
      <alignment vertical="center"/>
    </xf>
    <xf numFmtId="164" fontId="1" fillId="0" borderId="1" xfId="1" applyFont="1" applyBorder="1" applyAlignment="1">
      <alignment vertical="center"/>
    </xf>
    <xf numFmtId="164" fontId="1" fillId="4" borderId="1" xfId="0" applyNumberFormat="1" applyFont="1" applyFill="1" applyBorder="1" applyAlignment="1">
      <alignment vertical="center"/>
    </xf>
    <xf numFmtId="0" fontId="15" fillId="0" borderId="1" xfId="0" applyFont="1" applyBorder="1" applyAlignment="1">
      <alignment horizontal="left" vertical="center"/>
    </xf>
    <xf numFmtId="0" fontId="15" fillId="0" borderId="1" xfId="0" applyFont="1" applyBorder="1" applyAlignment="1">
      <alignment horizontal="center" vertical="center"/>
    </xf>
    <xf numFmtId="0" fontId="15" fillId="0" borderId="1" xfId="0" applyFont="1" applyBorder="1" applyAlignment="1">
      <alignment vertical="center"/>
    </xf>
    <xf numFmtId="164" fontId="15" fillId="0" borderId="1" xfId="1" applyFont="1" applyBorder="1" applyAlignment="1">
      <alignment vertical="center"/>
    </xf>
    <xf numFmtId="0" fontId="17" fillId="0" borderId="0" xfId="0" applyFont="1" applyBorder="1"/>
    <xf numFmtId="0" fontId="9" fillId="0" borderId="3" xfId="0" applyFont="1" applyBorder="1" applyAlignment="1">
      <alignment horizontal="center" vertical="center"/>
    </xf>
    <xf numFmtId="0" fontId="20" fillId="2" borderId="1" xfId="0" applyNumberFormat="1" applyFont="1" applyFill="1" applyBorder="1" applyAlignment="1">
      <alignment horizontal="left" vertical="top" wrapText="1"/>
    </xf>
    <xf numFmtId="0" fontId="9" fillId="0" borderId="1" xfId="0" applyFont="1" applyFill="1" applyBorder="1" applyAlignment="1">
      <alignment horizontal="right" vertical="center"/>
    </xf>
    <xf numFmtId="0" fontId="22" fillId="0" borderId="0" xfId="0" applyFont="1" applyFill="1" applyBorder="1" applyAlignment="1">
      <alignment vertical="top" wrapText="1"/>
    </xf>
    <xf numFmtId="0" fontId="3" fillId="0" borderId="1" xfId="0" applyFont="1" applyBorder="1" applyAlignment="1">
      <alignment horizontal="left"/>
    </xf>
    <xf numFmtId="0" fontId="1" fillId="0" borderId="1" xfId="0" applyFont="1" applyBorder="1" applyAlignment="1">
      <alignment horizontal="left"/>
    </xf>
    <xf numFmtId="0" fontId="0" fillId="0" borderId="3"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2" fillId="0" borderId="0" xfId="0" applyFont="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tabSelected="1" zoomScale="90" zoomScaleNormal="90" workbookViewId="0">
      <selection activeCell="B68" sqref="B68"/>
    </sheetView>
  </sheetViews>
  <sheetFormatPr defaultRowHeight="15" x14ac:dyDescent="0.25"/>
  <cols>
    <col min="1" max="1" width="9.140625" style="3"/>
    <col min="2" max="2" width="69.28515625" customWidth="1"/>
    <col min="3" max="3" width="9.140625" style="3"/>
    <col min="4" max="4" width="9.140625" style="3" customWidth="1"/>
    <col min="5" max="5" width="9.85546875" style="15" customWidth="1"/>
    <col min="6" max="6" width="17.7109375" style="15" customWidth="1"/>
  </cols>
  <sheetData>
    <row r="1" spans="1:12" ht="18.75" x14ac:dyDescent="0.25">
      <c r="B1" s="55" t="s">
        <v>101</v>
      </c>
    </row>
    <row r="2" spans="1:12" ht="45" customHeight="1" x14ac:dyDescent="0.25">
      <c r="A2" s="1" t="s">
        <v>0</v>
      </c>
      <c r="B2" s="1" t="s">
        <v>1</v>
      </c>
      <c r="C2" s="1" t="s">
        <v>2</v>
      </c>
      <c r="D2" s="1" t="s">
        <v>3</v>
      </c>
      <c r="E2" s="2" t="s">
        <v>4</v>
      </c>
      <c r="F2" s="44" t="s">
        <v>5</v>
      </c>
    </row>
    <row r="3" spans="1:12" ht="15.75" x14ac:dyDescent="0.25">
      <c r="A3" s="5" t="s">
        <v>6</v>
      </c>
      <c r="B3" s="90" t="s">
        <v>7</v>
      </c>
      <c r="C3" s="90"/>
      <c r="D3" s="90"/>
      <c r="E3" s="90"/>
      <c r="F3" s="90"/>
    </row>
    <row r="4" spans="1:12" ht="165.75" x14ac:dyDescent="0.25">
      <c r="A4" s="56">
        <v>1</v>
      </c>
      <c r="B4" s="33" t="s">
        <v>8</v>
      </c>
      <c r="C4" s="8">
        <v>44.5</v>
      </c>
      <c r="D4" s="8" t="s">
        <v>10</v>
      </c>
      <c r="E4" s="11"/>
      <c r="F4" s="11"/>
    </row>
    <row r="5" spans="1:12" ht="127.5" x14ac:dyDescent="0.25">
      <c r="A5" s="56">
        <v>2</v>
      </c>
      <c r="B5" s="58" t="s">
        <v>77</v>
      </c>
      <c r="C5" s="8">
        <v>51</v>
      </c>
      <c r="D5" s="8" t="s">
        <v>10</v>
      </c>
      <c r="E5" s="11"/>
      <c r="F5" s="11"/>
    </row>
    <row r="6" spans="1:12" ht="25.5" x14ac:dyDescent="0.25">
      <c r="A6" s="56">
        <v>3</v>
      </c>
      <c r="B6" s="57" t="s">
        <v>78</v>
      </c>
      <c r="C6" s="8">
        <v>320</v>
      </c>
      <c r="D6" s="8" t="s">
        <v>10</v>
      </c>
      <c r="E6" s="11"/>
      <c r="F6" s="11"/>
    </row>
    <row r="7" spans="1:12" x14ac:dyDescent="0.25">
      <c r="A7" s="56"/>
      <c r="B7" s="57"/>
      <c r="C7" s="8"/>
      <c r="D7" s="8"/>
      <c r="E7" s="11"/>
      <c r="F7" s="11"/>
    </row>
    <row r="8" spans="1:12" s="23" customFormat="1" ht="15.75" x14ac:dyDescent="0.25">
      <c r="A8" s="45"/>
      <c r="B8" s="68" t="s">
        <v>20</v>
      </c>
      <c r="C8" s="69"/>
      <c r="D8" s="69"/>
      <c r="E8" s="70" t="s">
        <v>21</v>
      </c>
      <c r="F8" s="71">
        <f>SUM(F4:F6)</f>
        <v>0</v>
      </c>
    </row>
    <row r="9" spans="1:12" x14ac:dyDescent="0.25">
      <c r="A9" s="65" t="s">
        <v>17</v>
      </c>
      <c r="B9" s="91" t="s">
        <v>22</v>
      </c>
      <c r="C9" s="91"/>
      <c r="D9" s="91"/>
      <c r="E9" s="91"/>
      <c r="F9" s="91"/>
    </row>
    <row r="10" spans="1:12" s="19" customFormat="1" ht="165.75" customHeight="1" x14ac:dyDescent="0.25">
      <c r="A10" s="86">
        <v>1</v>
      </c>
      <c r="B10" s="87" t="s">
        <v>111</v>
      </c>
      <c r="C10" s="16">
        <f>measurement!G16</f>
        <v>58.058999999999997</v>
      </c>
      <c r="D10" s="16" t="s">
        <v>10</v>
      </c>
      <c r="E10" s="88"/>
      <c r="F10" s="18"/>
    </row>
    <row r="11" spans="1:12" ht="115.5" customHeight="1" x14ac:dyDescent="0.25">
      <c r="A11" s="56">
        <v>2</v>
      </c>
      <c r="B11" s="4" t="s">
        <v>82</v>
      </c>
      <c r="C11" s="8">
        <f>measurement!G25</f>
        <v>12.612</v>
      </c>
      <c r="D11" s="8" t="s">
        <v>10</v>
      </c>
      <c r="E11" s="13"/>
      <c r="F11" s="10"/>
    </row>
    <row r="12" spans="1:12" ht="99" x14ac:dyDescent="0.25">
      <c r="A12" s="56">
        <v>3</v>
      </c>
      <c r="B12" s="14" t="s">
        <v>66</v>
      </c>
      <c r="C12" s="8">
        <f>measurement!G29</f>
        <v>15.390000000000002</v>
      </c>
      <c r="D12" s="8" t="s">
        <v>10</v>
      </c>
      <c r="E12" s="10"/>
      <c r="F12" s="10"/>
    </row>
    <row r="13" spans="1:12" s="19" customFormat="1" ht="99" x14ac:dyDescent="0.25">
      <c r="A13" s="56">
        <v>4</v>
      </c>
      <c r="B13" s="61" t="s">
        <v>65</v>
      </c>
      <c r="C13" s="16">
        <f>measurement!G34</f>
        <v>4.7925000000000004</v>
      </c>
      <c r="D13" s="16" t="s">
        <v>10</v>
      </c>
      <c r="E13" s="18"/>
      <c r="F13" s="10"/>
      <c r="L13" s="60"/>
    </row>
    <row r="14" spans="1:12" s="19" customFormat="1" ht="63" x14ac:dyDescent="0.25">
      <c r="A14" s="56">
        <v>5</v>
      </c>
      <c r="B14" s="62" t="s">
        <v>85</v>
      </c>
      <c r="C14" s="16">
        <f>measurement!G42</f>
        <v>11.270999999999999</v>
      </c>
      <c r="D14" s="16" t="s">
        <v>10</v>
      </c>
      <c r="E14" s="18"/>
      <c r="F14" s="10"/>
    </row>
    <row r="15" spans="1:12" ht="123" x14ac:dyDescent="0.25">
      <c r="A15" s="56">
        <v>6</v>
      </c>
      <c r="B15" s="14" t="s">
        <v>88</v>
      </c>
      <c r="C15" s="8">
        <f>measurement!G46</f>
        <v>30.779999999999998</v>
      </c>
      <c r="D15" s="8" t="s">
        <v>10</v>
      </c>
      <c r="E15" s="10"/>
      <c r="F15" s="10"/>
    </row>
    <row r="16" spans="1:12" ht="78.75" x14ac:dyDescent="0.25">
      <c r="A16" s="56">
        <v>7</v>
      </c>
      <c r="B16" s="4" t="s">
        <v>90</v>
      </c>
      <c r="C16" s="8">
        <v>2</v>
      </c>
      <c r="D16" s="8" t="s">
        <v>24</v>
      </c>
      <c r="E16" s="10"/>
      <c r="F16" s="10"/>
    </row>
    <row r="17" spans="1:6" ht="102.75" x14ac:dyDescent="0.25">
      <c r="A17" s="56">
        <v>8</v>
      </c>
      <c r="B17" s="4" t="s">
        <v>73</v>
      </c>
      <c r="C17" s="8"/>
      <c r="D17" s="8"/>
      <c r="E17" s="10"/>
      <c r="F17" s="10"/>
    </row>
    <row r="18" spans="1:6" x14ac:dyDescent="0.25">
      <c r="A18" s="56">
        <v>9</v>
      </c>
      <c r="B18" s="4" t="s">
        <v>67</v>
      </c>
      <c r="C18" s="8">
        <v>3</v>
      </c>
      <c r="D18" s="8" t="s">
        <v>24</v>
      </c>
      <c r="E18" s="10"/>
      <c r="F18" s="10"/>
    </row>
    <row r="19" spans="1:6" x14ac:dyDescent="0.25">
      <c r="A19" s="56">
        <v>10</v>
      </c>
      <c r="B19" s="4" t="s">
        <v>112</v>
      </c>
      <c r="C19" s="8">
        <v>2</v>
      </c>
      <c r="D19" s="8" t="s">
        <v>24</v>
      </c>
      <c r="E19" s="10"/>
      <c r="F19" s="10"/>
    </row>
    <row r="20" spans="1:6" x14ac:dyDescent="0.25">
      <c r="A20" s="56">
        <v>11</v>
      </c>
      <c r="B20" s="4" t="s">
        <v>91</v>
      </c>
      <c r="C20" s="8">
        <v>2</v>
      </c>
      <c r="D20" s="8" t="s">
        <v>24</v>
      </c>
      <c r="E20" s="10"/>
      <c r="F20" s="10"/>
    </row>
    <row r="21" spans="1:6" ht="177" customHeight="1" x14ac:dyDescent="0.25">
      <c r="A21" s="56">
        <v>12</v>
      </c>
      <c r="B21" s="20" t="s">
        <v>113</v>
      </c>
      <c r="C21" s="8">
        <v>5</v>
      </c>
      <c r="D21" s="21" t="s">
        <v>24</v>
      </c>
      <c r="E21" s="10"/>
      <c r="F21" s="10"/>
    </row>
    <row r="22" spans="1:6" ht="180" customHeight="1" x14ac:dyDescent="0.25">
      <c r="A22" s="56">
        <v>14</v>
      </c>
      <c r="B22" s="20" t="s">
        <v>114</v>
      </c>
      <c r="C22" s="8">
        <v>1</v>
      </c>
      <c r="D22" s="21" t="s">
        <v>24</v>
      </c>
      <c r="E22" s="10"/>
      <c r="F22" s="10"/>
    </row>
    <row r="23" spans="1:6" ht="165" x14ac:dyDescent="0.25">
      <c r="A23" s="56">
        <v>15</v>
      </c>
      <c r="B23" s="9" t="s">
        <v>92</v>
      </c>
      <c r="C23" s="21">
        <v>1</v>
      </c>
      <c r="D23" s="21" t="s">
        <v>24</v>
      </c>
      <c r="E23" s="49"/>
      <c r="F23" s="10"/>
    </row>
    <row r="24" spans="1:6" ht="135" x14ac:dyDescent="0.25">
      <c r="A24" s="56">
        <v>16</v>
      </c>
      <c r="B24" s="14" t="s">
        <v>93</v>
      </c>
      <c r="C24" s="21">
        <f>measurement!G55</f>
        <v>24.126000000000001</v>
      </c>
      <c r="D24" s="21" t="s">
        <v>10</v>
      </c>
      <c r="E24" s="49"/>
      <c r="F24" s="10"/>
    </row>
    <row r="25" spans="1:6" ht="30" x14ac:dyDescent="0.25">
      <c r="A25" s="56">
        <v>17</v>
      </c>
      <c r="B25" s="14" t="s">
        <v>95</v>
      </c>
      <c r="C25" s="21">
        <v>1</v>
      </c>
      <c r="D25" s="21" t="s">
        <v>96</v>
      </c>
      <c r="E25" s="49"/>
      <c r="F25" s="10"/>
    </row>
    <row r="26" spans="1:6" s="50" customFormat="1" x14ac:dyDescent="0.25">
      <c r="A26" s="51"/>
      <c r="B26" s="52"/>
      <c r="C26" s="72"/>
      <c r="D26" s="72"/>
      <c r="E26" s="73"/>
      <c r="F26" s="73"/>
    </row>
    <row r="27" spans="1:6" s="23" customFormat="1" ht="15.75" x14ac:dyDescent="0.25">
      <c r="A27" s="45"/>
      <c r="B27" s="74" t="s">
        <v>29</v>
      </c>
      <c r="C27" s="70"/>
      <c r="D27" s="69"/>
      <c r="E27" s="75" t="s">
        <v>27</v>
      </c>
      <c r="F27" s="71">
        <f>SUM(F10:F25)</f>
        <v>0</v>
      </c>
    </row>
    <row r="28" spans="1:6" x14ac:dyDescent="0.25">
      <c r="A28" s="65" t="s">
        <v>28</v>
      </c>
      <c r="B28" s="91" t="s">
        <v>31</v>
      </c>
      <c r="C28" s="91"/>
      <c r="D28" s="91"/>
      <c r="E28" s="91"/>
      <c r="F28" s="91"/>
    </row>
    <row r="29" spans="1:6" x14ac:dyDescent="0.25">
      <c r="A29" s="65"/>
      <c r="B29" s="7" t="s">
        <v>30</v>
      </c>
      <c r="C29" s="8"/>
      <c r="D29" s="8"/>
      <c r="E29" s="10"/>
      <c r="F29" s="10"/>
    </row>
    <row r="30" spans="1:6" ht="63" x14ac:dyDescent="0.25">
      <c r="A30" s="65">
        <v>1</v>
      </c>
      <c r="B30" s="24" t="s">
        <v>58</v>
      </c>
      <c r="C30" s="8"/>
      <c r="D30" s="8"/>
      <c r="E30" s="10"/>
      <c r="F30" s="10"/>
    </row>
    <row r="31" spans="1:6" ht="15.75" x14ac:dyDescent="0.25">
      <c r="A31" s="65" t="s">
        <v>32</v>
      </c>
      <c r="B31" s="24" t="s">
        <v>68</v>
      </c>
      <c r="C31" s="8">
        <v>15</v>
      </c>
      <c r="D31" s="8" t="s">
        <v>24</v>
      </c>
      <c r="E31" s="10"/>
      <c r="F31" s="10"/>
    </row>
    <row r="32" spans="1:6" ht="31.5" x14ac:dyDescent="0.25">
      <c r="A32" s="65" t="s">
        <v>33</v>
      </c>
      <c r="B32" s="24" t="s">
        <v>34</v>
      </c>
      <c r="C32" s="8">
        <v>25</v>
      </c>
      <c r="D32" s="8" t="s">
        <v>24</v>
      </c>
      <c r="E32" s="10"/>
      <c r="F32" s="10"/>
    </row>
    <row r="33" spans="1:6" ht="15.75" x14ac:dyDescent="0.25">
      <c r="A33" s="65" t="s">
        <v>35</v>
      </c>
      <c r="B33" s="25" t="s">
        <v>36</v>
      </c>
      <c r="C33" s="8"/>
      <c r="D33" s="8"/>
      <c r="E33" s="10"/>
      <c r="F33" s="10"/>
    </row>
    <row r="34" spans="1:6" ht="189" x14ac:dyDescent="0.25">
      <c r="A34" s="65"/>
      <c r="B34" s="24" t="s">
        <v>59</v>
      </c>
      <c r="C34" s="8"/>
      <c r="D34" s="8"/>
      <c r="E34" s="10"/>
      <c r="F34" s="10"/>
    </row>
    <row r="35" spans="1:6" ht="15.75" x14ac:dyDescent="0.25">
      <c r="A35" s="65"/>
      <c r="B35" s="24" t="s">
        <v>37</v>
      </c>
      <c r="C35" s="8">
        <v>12</v>
      </c>
      <c r="D35" s="8" t="s">
        <v>24</v>
      </c>
      <c r="E35" s="10"/>
      <c r="F35" s="10"/>
    </row>
    <row r="36" spans="1:6" ht="15.75" x14ac:dyDescent="0.25">
      <c r="A36" s="65"/>
      <c r="B36" s="27" t="s">
        <v>38</v>
      </c>
      <c r="C36" s="8"/>
      <c r="D36" s="8"/>
      <c r="E36" s="10"/>
      <c r="F36" s="10"/>
    </row>
    <row r="37" spans="1:6" ht="15.75" x14ac:dyDescent="0.25">
      <c r="A37" s="65" t="s">
        <v>32</v>
      </c>
      <c r="B37" s="26" t="s">
        <v>39</v>
      </c>
      <c r="C37" s="16">
        <v>8</v>
      </c>
      <c r="D37" s="8" t="s">
        <v>24</v>
      </c>
      <c r="E37" s="10"/>
      <c r="F37" s="10"/>
    </row>
    <row r="38" spans="1:6" ht="15.75" x14ac:dyDescent="0.25">
      <c r="A38" s="65" t="s">
        <v>33</v>
      </c>
      <c r="B38" s="26" t="s">
        <v>40</v>
      </c>
      <c r="C38" s="16">
        <v>400</v>
      </c>
      <c r="D38" s="8" t="s">
        <v>51</v>
      </c>
      <c r="E38" s="10"/>
      <c r="F38" s="10"/>
    </row>
    <row r="39" spans="1:6" ht="15.75" x14ac:dyDescent="0.25">
      <c r="A39" s="65"/>
      <c r="B39" s="27" t="s">
        <v>69</v>
      </c>
      <c r="C39" s="8"/>
      <c r="D39" s="8"/>
      <c r="E39" s="10"/>
      <c r="F39" s="10"/>
    </row>
    <row r="40" spans="1:6" ht="15.75" x14ac:dyDescent="0.25">
      <c r="A40" s="65" t="s">
        <v>32</v>
      </c>
      <c r="B40" s="26" t="s">
        <v>97</v>
      </c>
      <c r="C40" s="8">
        <v>2</v>
      </c>
      <c r="D40" s="8" t="s">
        <v>24</v>
      </c>
      <c r="E40" s="10"/>
      <c r="F40" s="10"/>
    </row>
    <row r="41" spans="1:6" ht="15.75" x14ac:dyDescent="0.25">
      <c r="A41" s="65"/>
      <c r="B41" s="26" t="s">
        <v>98</v>
      </c>
      <c r="C41" s="8">
        <v>2</v>
      </c>
      <c r="D41" s="8" t="s">
        <v>24</v>
      </c>
      <c r="E41" s="10"/>
      <c r="F41" s="10"/>
    </row>
    <row r="42" spans="1:6" ht="15.75" x14ac:dyDescent="0.25">
      <c r="A42" s="65"/>
      <c r="B42" s="26" t="s">
        <v>70</v>
      </c>
      <c r="C42" s="8">
        <v>2</v>
      </c>
      <c r="D42" s="8" t="s">
        <v>24</v>
      </c>
      <c r="E42" s="10"/>
      <c r="F42" s="10"/>
    </row>
    <row r="43" spans="1:6" ht="15.75" x14ac:dyDescent="0.25">
      <c r="A43" s="65"/>
      <c r="B43" s="26"/>
      <c r="C43" s="8"/>
      <c r="D43" s="8"/>
      <c r="E43" s="10"/>
      <c r="F43" s="10"/>
    </row>
    <row r="44" spans="1:6" ht="15.75" x14ac:dyDescent="0.25">
      <c r="A44" s="65"/>
      <c r="B44" s="27" t="s">
        <v>41</v>
      </c>
      <c r="C44" s="8"/>
      <c r="D44" s="8"/>
      <c r="E44" s="10"/>
      <c r="F44" s="10"/>
    </row>
    <row r="45" spans="1:6" ht="47.25" x14ac:dyDescent="0.25">
      <c r="A45" s="65" t="s">
        <v>32</v>
      </c>
      <c r="B45" s="24" t="s">
        <v>60</v>
      </c>
      <c r="C45" s="21">
        <v>16</v>
      </c>
      <c r="D45" s="8" t="s">
        <v>24</v>
      </c>
      <c r="E45" s="10"/>
      <c r="F45" s="10"/>
    </row>
    <row r="46" spans="1:6" x14ac:dyDescent="0.25">
      <c r="A46" s="65" t="s">
        <v>33</v>
      </c>
      <c r="B46" s="6" t="s">
        <v>61</v>
      </c>
      <c r="C46" s="8">
        <v>24</v>
      </c>
      <c r="D46" s="8" t="s">
        <v>24</v>
      </c>
      <c r="E46" s="10"/>
      <c r="F46" s="10"/>
    </row>
    <row r="47" spans="1:6" ht="15.75" x14ac:dyDescent="0.25">
      <c r="A47" s="65" t="s">
        <v>35</v>
      </c>
      <c r="B47" s="24" t="s">
        <v>99</v>
      </c>
      <c r="C47" s="8">
        <v>2</v>
      </c>
      <c r="D47" s="8" t="s">
        <v>24</v>
      </c>
      <c r="E47" s="10"/>
      <c r="F47" s="11"/>
    </row>
    <row r="48" spans="1:6" ht="15.75" x14ac:dyDescent="0.25">
      <c r="A48" s="65" t="s">
        <v>48</v>
      </c>
      <c r="B48" s="24" t="s">
        <v>100</v>
      </c>
      <c r="C48" s="8">
        <v>2</v>
      </c>
      <c r="D48" s="8" t="s">
        <v>24</v>
      </c>
      <c r="E48" s="10"/>
      <c r="F48" s="11"/>
    </row>
    <row r="49" spans="1:6" x14ac:dyDescent="0.25">
      <c r="A49" s="65"/>
      <c r="B49" s="6"/>
      <c r="C49" s="8"/>
      <c r="D49" s="8"/>
      <c r="E49" s="10"/>
      <c r="F49" s="10"/>
    </row>
    <row r="50" spans="1:6" ht="15.75" x14ac:dyDescent="0.25">
      <c r="A50" s="65"/>
      <c r="B50" s="25" t="s">
        <v>42</v>
      </c>
      <c r="C50" s="8"/>
      <c r="D50" s="8"/>
      <c r="E50" s="10"/>
      <c r="F50" s="10"/>
    </row>
    <row r="51" spans="1:6" ht="47.25" x14ac:dyDescent="0.25">
      <c r="A51" s="65" t="s">
        <v>32</v>
      </c>
      <c r="B51" s="24" t="s">
        <v>43</v>
      </c>
      <c r="C51" s="8">
        <v>12</v>
      </c>
      <c r="D51" s="8" t="s">
        <v>24</v>
      </c>
      <c r="E51" s="10"/>
      <c r="F51" s="10"/>
    </row>
    <row r="52" spans="1:6" ht="30" x14ac:dyDescent="0.25">
      <c r="A52" s="65" t="s">
        <v>33</v>
      </c>
      <c r="B52" s="9" t="s">
        <v>44</v>
      </c>
      <c r="C52" s="8">
        <v>12</v>
      </c>
      <c r="D52" s="8" t="s">
        <v>24</v>
      </c>
      <c r="E52" s="10"/>
      <c r="F52" s="10"/>
    </row>
    <row r="53" spans="1:6" ht="47.25" x14ac:dyDescent="0.25">
      <c r="A53" s="65" t="s">
        <v>35</v>
      </c>
      <c r="B53" s="24" t="s">
        <v>45</v>
      </c>
      <c r="C53" s="8"/>
      <c r="D53" s="8"/>
      <c r="E53" s="10"/>
      <c r="F53" s="10"/>
    </row>
    <row r="54" spans="1:6" ht="15.75" x14ac:dyDescent="0.25">
      <c r="A54" s="65"/>
      <c r="B54" s="24" t="s">
        <v>46</v>
      </c>
      <c r="C54" s="8">
        <v>12</v>
      </c>
      <c r="D54" s="8" t="s">
        <v>24</v>
      </c>
      <c r="E54" s="10"/>
      <c r="F54" s="10"/>
    </row>
    <row r="55" spans="1:6" ht="15.75" x14ac:dyDescent="0.25">
      <c r="A55" s="65"/>
      <c r="B55" s="24" t="s">
        <v>47</v>
      </c>
      <c r="C55" s="8">
        <v>12</v>
      </c>
      <c r="D55" s="8" t="s">
        <v>24</v>
      </c>
      <c r="E55" s="10"/>
      <c r="F55" s="10"/>
    </row>
    <row r="56" spans="1:6" s="22" customFormat="1" ht="31.5" x14ac:dyDescent="0.25">
      <c r="A56" s="65" t="s">
        <v>48</v>
      </c>
      <c r="B56" s="24" t="s">
        <v>49</v>
      </c>
      <c r="C56" s="8">
        <v>1</v>
      </c>
      <c r="D56" s="8" t="s">
        <v>24</v>
      </c>
      <c r="E56" s="10"/>
      <c r="F56" s="10"/>
    </row>
    <row r="57" spans="1:6" ht="15.75" x14ac:dyDescent="0.25">
      <c r="A57" s="66" t="s">
        <v>56</v>
      </c>
      <c r="B57" s="26" t="s">
        <v>50</v>
      </c>
      <c r="C57" s="8">
        <v>500</v>
      </c>
      <c r="D57" s="8" t="s">
        <v>51</v>
      </c>
      <c r="E57" s="10"/>
      <c r="F57" s="10"/>
    </row>
    <row r="58" spans="1:6" ht="15.75" x14ac:dyDescent="0.25">
      <c r="A58" s="46"/>
      <c r="B58" s="47" t="s">
        <v>52</v>
      </c>
      <c r="C58" s="76"/>
      <c r="D58" s="76"/>
      <c r="E58" s="77" t="s">
        <v>53</v>
      </c>
      <c r="F58" s="78">
        <f>SUM(F31:F57)</f>
        <v>0</v>
      </c>
    </row>
    <row r="59" spans="1:6" s="28" customFormat="1" ht="31.5" x14ac:dyDescent="0.3">
      <c r="A59" s="67" t="s">
        <v>54</v>
      </c>
      <c r="B59" s="26" t="s">
        <v>115</v>
      </c>
      <c r="C59" s="31">
        <v>5</v>
      </c>
      <c r="D59" s="31" t="s">
        <v>57</v>
      </c>
      <c r="E59" s="32"/>
      <c r="F59" s="79"/>
    </row>
    <row r="60" spans="1:6" ht="15.75" x14ac:dyDescent="0.25">
      <c r="A60" s="48"/>
      <c r="B60" s="47" t="s">
        <v>71</v>
      </c>
      <c r="C60" s="76"/>
      <c r="D60" s="76"/>
      <c r="E60" s="77" t="s">
        <v>72</v>
      </c>
      <c r="F60" s="80">
        <f>F59</f>
        <v>0</v>
      </c>
    </row>
    <row r="61" spans="1:6" ht="18.75" x14ac:dyDescent="0.25">
      <c r="A61" s="29"/>
      <c r="B61" s="30" t="s">
        <v>55</v>
      </c>
      <c r="C61" s="81" t="s">
        <v>116</v>
      </c>
      <c r="D61" s="82"/>
      <c r="E61" s="83"/>
      <c r="F61" s="84">
        <f>F8+F27+F58+F60</f>
        <v>0</v>
      </c>
    </row>
    <row r="62" spans="1:6" x14ac:dyDescent="0.25">
      <c r="B62" s="7" t="s">
        <v>74</v>
      </c>
      <c r="C62" s="12"/>
      <c r="D62" s="12"/>
      <c r="E62" s="53"/>
      <c r="F62" s="54">
        <v>0.05</v>
      </c>
    </row>
    <row r="63" spans="1:6" x14ac:dyDescent="0.25">
      <c r="B63" s="7" t="s">
        <v>75</v>
      </c>
      <c r="C63" s="12"/>
      <c r="D63" s="12"/>
      <c r="E63" s="53"/>
      <c r="F63" s="12" t="s">
        <v>76</v>
      </c>
    </row>
    <row r="66" spans="2:6" ht="43.5" customHeight="1" x14ac:dyDescent="0.25">
      <c r="B66" s="89"/>
      <c r="C66" s="89"/>
      <c r="D66" s="89"/>
      <c r="E66" s="89"/>
      <c r="F66" s="89"/>
    </row>
  </sheetData>
  <mergeCells count="3">
    <mergeCell ref="B3:F3"/>
    <mergeCell ref="B9:F9"/>
    <mergeCell ref="B28:F28"/>
  </mergeCells>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topLeftCell="A31" workbookViewId="0">
      <selection activeCell="B70" sqref="B70"/>
    </sheetView>
  </sheetViews>
  <sheetFormatPr defaultRowHeight="15" x14ac:dyDescent="0.25"/>
  <cols>
    <col min="1" max="1" width="5.42578125" customWidth="1"/>
    <col min="2" max="2" width="32.85546875" customWidth="1"/>
  </cols>
  <sheetData>
    <row r="1" spans="1:7" x14ac:dyDescent="0.25">
      <c r="A1" t="s">
        <v>11</v>
      </c>
    </row>
    <row r="2" spans="1:7" x14ac:dyDescent="0.25">
      <c r="B2" t="s">
        <v>12</v>
      </c>
    </row>
    <row r="3" spans="1:7" x14ac:dyDescent="0.25">
      <c r="A3" s="6" t="s">
        <v>13</v>
      </c>
      <c r="B3" s="6" t="s">
        <v>14</v>
      </c>
      <c r="C3" s="6" t="s">
        <v>15</v>
      </c>
      <c r="D3" s="6" t="s">
        <v>16</v>
      </c>
      <c r="E3" s="6" t="s">
        <v>17</v>
      </c>
      <c r="F3" s="6" t="s">
        <v>18</v>
      </c>
      <c r="G3" s="6" t="s">
        <v>2</v>
      </c>
    </row>
    <row r="4" spans="1:7" x14ac:dyDescent="0.25">
      <c r="A4" s="6" t="s">
        <v>6</v>
      </c>
      <c r="B4" s="92" t="s">
        <v>19</v>
      </c>
      <c r="C4" s="93"/>
      <c r="D4" s="93"/>
      <c r="E4" s="93"/>
      <c r="F4" s="93"/>
      <c r="G4" s="94"/>
    </row>
    <row r="5" spans="1:7" x14ac:dyDescent="0.25">
      <c r="A5" s="6"/>
      <c r="B5" s="6"/>
      <c r="C5" s="6"/>
      <c r="D5" s="6"/>
      <c r="E5" s="6"/>
      <c r="F5" s="6"/>
      <c r="G5" s="6"/>
    </row>
    <row r="6" spans="1:7" s="19" customFormat="1" x14ac:dyDescent="0.25">
      <c r="A6" s="36" t="s">
        <v>17</v>
      </c>
      <c r="B6" s="95" t="s">
        <v>22</v>
      </c>
      <c r="C6" s="95"/>
      <c r="D6" s="95"/>
      <c r="E6" s="95"/>
      <c r="F6" s="95"/>
      <c r="G6" s="37"/>
    </row>
    <row r="7" spans="1:7" s="19" customFormat="1" x14ac:dyDescent="0.25">
      <c r="A7" s="37">
        <v>1</v>
      </c>
      <c r="B7" s="41" t="s">
        <v>62</v>
      </c>
      <c r="C7" s="37"/>
      <c r="D7" s="37"/>
      <c r="E7" s="37"/>
      <c r="F7" s="37"/>
      <c r="G7" s="37"/>
    </row>
    <row r="8" spans="1:7" s="19" customFormat="1" x14ac:dyDescent="0.25">
      <c r="A8" s="37"/>
      <c r="B8" s="37" t="s">
        <v>102</v>
      </c>
      <c r="C8" s="37">
        <v>1</v>
      </c>
      <c r="D8" s="37">
        <v>2.4</v>
      </c>
      <c r="E8" s="37">
        <v>1</v>
      </c>
      <c r="F8" s="37">
        <v>2.7</v>
      </c>
      <c r="G8" s="37">
        <f>C8*D8*E8*F8</f>
        <v>6.48</v>
      </c>
    </row>
    <row r="9" spans="1:7" s="19" customFormat="1" x14ac:dyDescent="0.25">
      <c r="A9" s="37"/>
      <c r="B9" s="37" t="s">
        <v>103</v>
      </c>
      <c r="C9" s="37">
        <v>1</v>
      </c>
      <c r="D9" s="37">
        <v>1.2</v>
      </c>
      <c r="E9" s="37">
        <v>1</v>
      </c>
      <c r="F9" s="37">
        <v>2.7</v>
      </c>
      <c r="G9" s="37">
        <f t="shared" ref="G9:G15" si="0">C9*D9*E9*F9</f>
        <v>3.24</v>
      </c>
    </row>
    <row r="10" spans="1:7" s="19" customFormat="1" x14ac:dyDescent="0.25">
      <c r="A10" s="37"/>
      <c r="B10" s="37"/>
      <c r="C10" s="37">
        <v>1</v>
      </c>
      <c r="D10" s="37">
        <v>5.32</v>
      </c>
      <c r="E10" s="37">
        <v>1</v>
      </c>
      <c r="F10" s="37">
        <v>2.7</v>
      </c>
      <c r="G10" s="37">
        <f t="shared" si="0"/>
        <v>14.364000000000003</v>
      </c>
    </row>
    <row r="11" spans="1:7" s="19" customFormat="1" x14ac:dyDescent="0.25">
      <c r="A11" s="37"/>
      <c r="B11" s="37"/>
      <c r="C11" s="37">
        <v>2</v>
      </c>
      <c r="D11" s="37">
        <v>2</v>
      </c>
      <c r="E11" s="37">
        <v>1</v>
      </c>
      <c r="F11" s="37">
        <v>2.7</v>
      </c>
      <c r="G11" s="37">
        <f t="shared" si="0"/>
        <v>10.8</v>
      </c>
    </row>
    <row r="12" spans="1:7" s="19" customFormat="1" x14ac:dyDescent="0.25">
      <c r="A12" s="37"/>
      <c r="B12" s="37" t="s">
        <v>81</v>
      </c>
      <c r="C12" s="37">
        <v>2</v>
      </c>
      <c r="D12" s="37">
        <v>2.4</v>
      </c>
      <c r="E12" s="37">
        <v>1</v>
      </c>
      <c r="F12" s="37">
        <v>2.4</v>
      </c>
      <c r="G12" s="37">
        <f t="shared" si="0"/>
        <v>11.52</v>
      </c>
    </row>
    <row r="13" spans="1:7" s="19" customFormat="1" x14ac:dyDescent="0.25">
      <c r="A13" s="37"/>
      <c r="B13" s="37"/>
      <c r="C13" s="37">
        <v>2</v>
      </c>
      <c r="D13" s="37">
        <v>1.5</v>
      </c>
      <c r="E13" s="37">
        <v>1</v>
      </c>
      <c r="F13" s="37">
        <v>2.4</v>
      </c>
      <c r="G13" s="37">
        <f t="shared" si="0"/>
        <v>7.1999999999999993</v>
      </c>
    </row>
    <row r="14" spans="1:7" s="19" customFormat="1" x14ac:dyDescent="0.25">
      <c r="A14" s="37"/>
      <c r="B14" s="37" t="s">
        <v>110</v>
      </c>
      <c r="C14" s="37">
        <v>1</v>
      </c>
      <c r="D14" s="37">
        <v>0.9</v>
      </c>
      <c r="E14" s="37">
        <v>1</v>
      </c>
      <c r="F14" s="37">
        <v>2.7</v>
      </c>
      <c r="G14" s="37">
        <f t="shared" si="0"/>
        <v>2.4300000000000002</v>
      </c>
    </row>
    <row r="15" spans="1:7" s="19" customFormat="1" x14ac:dyDescent="0.25">
      <c r="A15" s="37"/>
      <c r="B15" s="37"/>
      <c r="C15" s="37">
        <v>1</v>
      </c>
      <c r="D15" s="37">
        <v>0.75</v>
      </c>
      <c r="E15" s="37">
        <v>1</v>
      </c>
      <c r="F15" s="37">
        <v>2.7</v>
      </c>
      <c r="G15" s="37">
        <f t="shared" si="0"/>
        <v>2.0250000000000004</v>
      </c>
    </row>
    <row r="16" spans="1:7" s="19" customFormat="1" x14ac:dyDescent="0.25">
      <c r="A16" s="37"/>
      <c r="B16" s="39" t="s">
        <v>23</v>
      </c>
      <c r="C16" s="37"/>
      <c r="D16" s="37"/>
      <c r="E16" s="37"/>
      <c r="F16" s="37"/>
      <c r="G16" s="59">
        <f>SUM(G8:G15)</f>
        <v>58.058999999999997</v>
      </c>
    </row>
    <row r="17" spans="1:7" s="35" customFormat="1" x14ac:dyDescent="0.25">
      <c r="A17" s="34"/>
      <c r="B17" s="34"/>
      <c r="C17" s="34"/>
      <c r="D17" s="34"/>
      <c r="E17" s="34"/>
      <c r="F17" s="34"/>
      <c r="G17" s="34"/>
    </row>
    <row r="18" spans="1:7" s="35" customFormat="1" x14ac:dyDescent="0.25">
      <c r="A18" s="37">
        <v>2</v>
      </c>
      <c r="B18" s="41" t="s">
        <v>83</v>
      </c>
      <c r="C18" s="34"/>
      <c r="D18" s="34"/>
      <c r="E18" s="34"/>
      <c r="F18" s="34"/>
      <c r="G18" s="34"/>
    </row>
    <row r="19" spans="1:7" s="35" customFormat="1" x14ac:dyDescent="0.25">
      <c r="A19" s="37"/>
      <c r="B19" s="41" t="s">
        <v>104</v>
      </c>
      <c r="C19" s="37">
        <v>1</v>
      </c>
      <c r="D19" s="37">
        <v>2.78</v>
      </c>
      <c r="E19" s="37">
        <v>1</v>
      </c>
      <c r="F19" s="37">
        <v>1.2</v>
      </c>
      <c r="G19" s="37">
        <f>C19*D19*E19*F19</f>
        <v>3.3359999999999999</v>
      </c>
    </row>
    <row r="20" spans="1:7" s="35" customFormat="1" x14ac:dyDescent="0.25">
      <c r="A20" s="37"/>
      <c r="B20" s="41"/>
      <c r="C20" s="37">
        <v>1</v>
      </c>
      <c r="D20" s="37">
        <v>0.53</v>
      </c>
      <c r="E20" s="37">
        <v>1</v>
      </c>
      <c r="F20" s="37">
        <v>1.2</v>
      </c>
      <c r="G20" s="37">
        <f t="shared" ref="G20:G21" si="1">C20*D20*E20*F20</f>
        <v>0.63600000000000001</v>
      </c>
    </row>
    <row r="21" spans="1:7" s="35" customFormat="1" x14ac:dyDescent="0.25">
      <c r="A21" s="37"/>
      <c r="B21" s="41"/>
      <c r="C21" s="37">
        <v>1</v>
      </c>
      <c r="D21" s="37">
        <v>1.65</v>
      </c>
      <c r="E21" s="37">
        <v>1</v>
      </c>
      <c r="F21" s="37">
        <v>1.2</v>
      </c>
      <c r="G21" s="37">
        <f t="shared" si="1"/>
        <v>1.9799999999999998</v>
      </c>
    </row>
    <row r="22" spans="1:7" s="19" customFormat="1" x14ac:dyDescent="0.25">
      <c r="A22" s="37"/>
      <c r="B22" s="17" t="s">
        <v>84</v>
      </c>
      <c r="C22" s="37">
        <v>3</v>
      </c>
      <c r="D22" s="37">
        <v>0.6</v>
      </c>
      <c r="E22" s="37">
        <v>1</v>
      </c>
      <c r="F22" s="37">
        <v>1.2</v>
      </c>
      <c r="G22" s="37">
        <f>C22*D22*E22*F22</f>
        <v>2.1599999999999997</v>
      </c>
    </row>
    <row r="23" spans="1:7" s="19" customFormat="1" x14ac:dyDescent="0.25">
      <c r="A23" s="37"/>
      <c r="B23" s="17"/>
      <c r="C23" s="37">
        <v>1</v>
      </c>
      <c r="D23" s="37">
        <v>2.1</v>
      </c>
      <c r="E23" s="37">
        <v>1</v>
      </c>
      <c r="F23" s="37">
        <v>1.2</v>
      </c>
      <c r="G23" s="37">
        <f t="shared" ref="G23:G24" si="2">C23*D23*E23*F23</f>
        <v>2.52</v>
      </c>
    </row>
    <row r="24" spans="1:7" s="19" customFormat="1" x14ac:dyDescent="0.25">
      <c r="A24" s="37"/>
      <c r="B24" s="17"/>
      <c r="C24" s="37">
        <v>1</v>
      </c>
      <c r="D24" s="37">
        <v>1.65</v>
      </c>
      <c r="E24" s="37">
        <v>1</v>
      </c>
      <c r="F24" s="37">
        <v>1.2</v>
      </c>
      <c r="G24" s="37">
        <f t="shared" si="2"/>
        <v>1.9799999999999998</v>
      </c>
    </row>
    <row r="25" spans="1:7" s="19" customFormat="1" x14ac:dyDescent="0.25">
      <c r="A25" s="37"/>
      <c r="B25" s="39" t="s">
        <v>105</v>
      </c>
      <c r="C25" s="37"/>
      <c r="D25" s="37"/>
      <c r="E25" s="37"/>
      <c r="F25" s="37"/>
      <c r="G25" s="59">
        <f>SUM(G19:G24)</f>
        <v>12.612</v>
      </c>
    </row>
    <row r="26" spans="1:7" s="19" customFormat="1" x14ac:dyDescent="0.25">
      <c r="A26" s="37"/>
      <c r="B26" s="38"/>
      <c r="C26" s="37"/>
      <c r="D26" s="37"/>
      <c r="E26" s="37"/>
      <c r="F26" s="37"/>
      <c r="G26" s="37"/>
    </row>
    <row r="27" spans="1:7" s="19" customFormat="1" x14ac:dyDescent="0.25">
      <c r="A27" s="37">
        <v>3</v>
      </c>
      <c r="B27" s="42" t="s">
        <v>25</v>
      </c>
      <c r="C27" s="37"/>
      <c r="D27" s="37"/>
      <c r="E27" s="37"/>
      <c r="F27" s="37"/>
      <c r="G27" s="37"/>
    </row>
    <row r="28" spans="1:7" s="19" customFormat="1" x14ac:dyDescent="0.25">
      <c r="A28" s="37"/>
      <c r="B28" s="37" t="s">
        <v>84</v>
      </c>
      <c r="C28" s="37">
        <v>1</v>
      </c>
      <c r="D28" s="37">
        <v>5.7</v>
      </c>
      <c r="E28" s="37">
        <v>1</v>
      </c>
      <c r="F28" s="37">
        <v>2.7</v>
      </c>
      <c r="G28" s="37">
        <f t="shared" ref="G28" si="3">C28*D28*E28*F28</f>
        <v>15.390000000000002</v>
      </c>
    </row>
    <row r="29" spans="1:7" s="19" customFormat="1" x14ac:dyDescent="0.25">
      <c r="A29" s="37"/>
      <c r="B29" s="37" t="s">
        <v>9</v>
      </c>
      <c r="C29" s="37"/>
      <c r="D29" s="37"/>
      <c r="E29" s="37"/>
      <c r="F29" s="39" t="s">
        <v>9</v>
      </c>
      <c r="G29" s="59">
        <f>SUM(G28:G28)</f>
        <v>15.390000000000002</v>
      </c>
    </row>
    <row r="30" spans="1:7" s="35" customFormat="1" x14ac:dyDescent="0.25">
      <c r="A30" s="34"/>
      <c r="B30" s="34"/>
      <c r="C30" s="34"/>
      <c r="D30" s="34"/>
      <c r="E30" s="34"/>
      <c r="F30" s="34"/>
      <c r="G30" s="34"/>
    </row>
    <row r="31" spans="1:7" s="19" customFormat="1" x14ac:dyDescent="0.25">
      <c r="A31" s="37">
        <v>4</v>
      </c>
      <c r="B31" s="43" t="s">
        <v>26</v>
      </c>
      <c r="C31" s="37"/>
      <c r="D31" s="37"/>
      <c r="E31" s="37"/>
      <c r="F31" s="37"/>
      <c r="G31" s="37"/>
    </row>
    <row r="32" spans="1:7" s="19" customFormat="1" x14ac:dyDescent="0.25">
      <c r="A32" s="37"/>
      <c r="B32" s="37" t="s">
        <v>79</v>
      </c>
      <c r="C32" s="37">
        <v>1</v>
      </c>
      <c r="D32" s="37">
        <v>2.7</v>
      </c>
      <c r="E32" s="37">
        <v>1</v>
      </c>
      <c r="F32" s="37">
        <v>0.9</v>
      </c>
      <c r="G32" s="37">
        <f>C32*D32*E32*F32</f>
        <v>2.4300000000000002</v>
      </c>
    </row>
    <row r="33" spans="1:7" s="19" customFormat="1" x14ac:dyDescent="0.25">
      <c r="A33" s="37"/>
      <c r="B33" s="37"/>
      <c r="C33" s="37">
        <v>3</v>
      </c>
      <c r="D33" s="37">
        <v>1.05</v>
      </c>
      <c r="E33" s="37">
        <v>1</v>
      </c>
      <c r="F33" s="37">
        <v>0.75</v>
      </c>
      <c r="G33" s="37">
        <f>C33*D33*E33*F33</f>
        <v>2.3625000000000003</v>
      </c>
    </row>
    <row r="34" spans="1:7" s="19" customFormat="1" x14ac:dyDescent="0.25">
      <c r="A34" s="37"/>
      <c r="B34" s="39" t="s">
        <v>63</v>
      </c>
      <c r="C34" s="37"/>
      <c r="D34" s="37"/>
      <c r="E34" s="37"/>
      <c r="F34" s="39" t="s">
        <v>9</v>
      </c>
      <c r="G34" s="59">
        <f>SUM(G32:G33)</f>
        <v>4.7925000000000004</v>
      </c>
    </row>
    <row r="35" spans="1:7" s="40" customFormat="1" x14ac:dyDescent="0.25">
      <c r="A35" s="38"/>
      <c r="B35" s="38"/>
      <c r="C35" s="38"/>
      <c r="D35" s="38"/>
      <c r="E35" s="38"/>
      <c r="F35" s="38"/>
      <c r="G35" s="38"/>
    </row>
    <row r="36" spans="1:7" s="40" customFormat="1" x14ac:dyDescent="0.25">
      <c r="A36" s="38"/>
      <c r="B36" s="43" t="s">
        <v>86</v>
      </c>
      <c r="C36" s="38"/>
      <c r="D36" s="38"/>
      <c r="E36" s="38"/>
      <c r="F36" s="38"/>
      <c r="G36" s="38"/>
    </row>
    <row r="37" spans="1:7" s="40" customFormat="1" x14ac:dyDescent="0.25">
      <c r="A37" s="38"/>
      <c r="B37" s="38" t="s">
        <v>106</v>
      </c>
      <c r="C37" s="38">
        <v>1</v>
      </c>
      <c r="D37" s="38">
        <v>0.7</v>
      </c>
      <c r="E37" s="38">
        <v>1</v>
      </c>
      <c r="F37" s="38">
        <v>2.7</v>
      </c>
      <c r="G37" s="37">
        <f t="shared" ref="G37:G41" si="4">C37*D37*E37*F37</f>
        <v>1.89</v>
      </c>
    </row>
    <row r="38" spans="1:7" s="40" customFormat="1" x14ac:dyDescent="0.25">
      <c r="A38" s="38"/>
      <c r="B38" s="38"/>
      <c r="C38" s="38">
        <v>1</v>
      </c>
      <c r="D38" s="38">
        <v>1.6</v>
      </c>
      <c r="E38" s="38">
        <v>1</v>
      </c>
      <c r="F38" s="38">
        <v>0.6</v>
      </c>
      <c r="G38" s="37">
        <f t="shared" si="4"/>
        <v>0.96</v>
      </c>
    </row>
    <row r="39" spans="1:7" s="40" customFormat="1" x14ac:dyDescent="0.25">
      <c r="A39" s="38"/>
      <c r="B39" s="38" t="s">
        <v>84</v>
      </c>
      <c r="C39" s="38">
        <v>4</v>
      </c>
      <c r="D39" s="38">
        <v>1.5</v>
      </c>
      <c r="E39" s="38">
        <v>1</v>
      </c>
      <c r="F39" s="38">
        <v>0.6</v>
      </c>
      <c r="G39" s="37">
        <f t="shared" si="4"/>
        <v>3.5999999999999996</v>
      </c>
    </row>
    <row r="40" spans="1:7" s="40" customFormat="1" x14ac:dyDescent="0.25">
      <c r="A40" s="38"/>
      <c r="B40" s="38" t="s">
        <v>80</v>
      </c>
      <c r="C40" s="38">
        <v>1</v>
      </c>
      <c r="D40" s="38">
        <v>1.27</v>
      </c>
      <c r="E40" s="38">
        <v>1</v>
      </c>
      <c r="F40" s="38">
        <v>2.7</v>
      </c>
      <c r="G40" s="37">
        <f t="shared" si="4"/>
        <v>3.4290000000000003</v>
      </c>
    </row>
    <row r="41" spans="1:7" s="40" customFormat="1" x14ac:dyDescent="0.25">
      <c r="A41" s="38"/>
      <c r="B41" s="38"/>
      <c r="C41" s="38">
        <v>1</v>
      </c>
      <c r="D41" s="38">
        <v>2.3199999999999998</v>
      </c>
      <c r="E41" s="38">
        <v>1</v>
      </c>
      <c r="F41" s="38">
        <v>0.6</v>
      </c>
      <c r="G41" s="37">
        <f t="shared" si="4"/>
        <v>1.3919999999999999</v>
      </c>
    </row>
    <row r="42" spans="1:7" s="19" customFormat="1" x14ac:dyDescent="0.25">
      <c r="A42" s="37"/>
      <c r="B42" s="39" t="s">
        <v>87</v>
      </c>
      <c r="C42" s="37"/>
      <c r="D42" s="37"/>
      <c r="E42" s="37"/>
      <c r="F42" s="39" t="s">
        <v>9</v>
      </c>
      <c r="G42" s="59">
        <f>SUM(G37:G41)</f>
        <v>11.270999999999999</v>
      </c>
    </row>
    <row r="43" spans="1:7" s="35" customFormat="1" x14ac:dyDescent="0.25">
      <c r="A43" s="34"/>
      <c r="B43" s="34"/>
      <c r="C43" s="34"/>
      <c r="D43" s="34"/>
      <c r="E43" s="34"/>
      <c r="F43" s="34"/>
      <c r="G43" s="34"/>
    </row>
    <row r="44" spans="1:7" s="19" customFormat="1" ht="30" x14ac:dyDescent="0.25">
      <c r="A44" s="37">
        <v>4</v>
      </c>
      <c r="B44" s="41" t="s">
        <v>89</v>
      </c>
      <c r="C44" s="37"/>
      <c r="D44" s="37"/>
      <c r="E44" s="37"/>
      <c r="F44" s="37"/>
      <c r="G44" s="37"/>
    </row>
    <row r="45" spans="1:7" s="19" customFormat="1" x14ac:dyDescent="0.25">
      <c r="A45" s="37"/>
      <c r="B45" s="37"/>
      <c r="C45" s="37">
        <v>3</v>
      </c>
      <c r="D45" s="37">
        <v>3.8</v>
      </c>
      <c r="E45" s="37">
        <v>1</v>
      </c>
      <c r="F45" s="37">
        <v>2.7</v>
      </c>
      <c r="G45" s="37">
        <f t="shared" ref="G45" si="5">C45*D45*E45*F45</f>
        <v>30.779999999999998</v>
      </c>
    </row>
    <row r="46" spans="1:7" s="19" customFormat="1" x14ac:dyDescent="0.25">
      <c r="A46" s="37"/>
      <c r="B46" s="39" t="s">
        <v>64</v>
      </c>
      <c r="C46" s="37"/>
      <c r="D46" s="37"/>
      <c r="E46" s="37"/>
      <c r="F46" s="39" t="s">
        <v>9</v>
      </c>
      <c r="G46" s="59">
        <f>SUM(G45:G45)</f>
        <v>30.779999999999998</v>
      </c>
    </row>
    <row r="47" spans="1:7" s="35" customFormat="1" x14ac:dyDescent="0.25">
      <c r="A47" s="34"/>
      <c r="B47" s="34"/>
      <c r="C47" s="34"/>
      <c r="D47" s="34"/>
      <c r="E47" s="34"/>
      <c r="F47" s="34"/>
      <c r="G47" s="34"/>
    </row>
    <row r="48" spans="1:7" s="35" customFormat="1" ht="30" x14ac:dyDescent="0.25">
      <c r="A48" s="63"/>
      <c r="B48" s="9" t="s">
        <v>108</v>
      </c>
      <c r="C48" s="6">
        <v>2</v>
      </c>
      <c r="D48" s="6">
        <v>0.65</v>
      </c>
      <c r="E48" s="6">
        <v>1</v>
      </c>
      <c r="F48" s="6">
        <v>2.1</v>
      </c>
      <c r="G48" s="6">
        <f>C48*D48*E48*F48</f>
        <v>2.7300000000000004</v>
      </c>
    </row>
    <row r="49" spans="1:7" s="35" customFormat="1" x14ac:dyDescent="0.25">
      <c r="A49" s="63"/>
      <c r="B49" s="6"/>
      <c r="C49" s="6">
        <v>1</v>
      </c>
      <c r="D49" s="6">
        <v>3</v>
      </c>
      <c r="E49" s="6">
        <v>1</v>
      </c>
      <c r="F49" s="6">
        <v>0.6</v>
      </c>
      <c r="G49" s="6">
        <f t="shared" ref="G49:G54" si="6">C49*D49*E49*F49</f>
        <v>1.7999999999999998</v>
      </c>
    </row>
    <row r="50" spans="1:7" s="35" customFormat="1" x14ac:dyDescent="0.25">
      <c r="A50" s="63"/>
      <c r="B50" s="6" t="s">
        <v>107</v>
      </c>
      <c r="C50" s="6">
        <v>1</v>
      </c>
      <c r="D50" s="6">
        <v>3</v>
      </c>
      <c r="E50" s="6">
        <v>1</v>
      </c>
      <c r="F50" s="6">
        <v>0.6</v>
      </c>
      <c r="G50" s="6">
        <f t="shared" si="6"/>
        <v>1.7999999999999998</v>
      </c>
    </row>
    <row r="51" spans="1:7" s="35" customFormat="1" x14ac:dyDescent="0.25">
      <c r="A51" s="85"/>
      <c r="B51" s="6" t="s">
        <v>80</v>
      </c>
      <c r="C51" s="6">
        <v>2</v>
      </c>
      <c r="D51" s="6">
        <v>2.09</v>
      </c>
      <c r="E51" s="6">
        <v>1</v>
      </c>
      <c r="F51" s="6">
        <v>2.4</v>
      </c>
      <c r="G51" s="6">
        <f t="shared" si="6"/>
        <v>10.031999999999998</v>
      </c>
    </row>
    <row r="52" spans="1:7" s="35" customFormat="1" x14ac:dyDescent="0.25">
      <c r="A52" s="85"/>
      <c r="B52" s="6"/>
      <c r="C52" s="6">
        <v>1</v>
      </c>
      <c r="D52" s="6">
        <v>2.3199999999999998</v>
      </c>
      <c r="E52" s="6">
        <v>1</v>
      </c>
      <c r="F52" s="6">
        <v>2.4</v>
      </c>
      <c r="G52" s="6">
        <f t="shared" si="6"/>
        <v>5.5679999999999996</v>
      </c>
    </row>
    <row r="53" spans="1:7" s="35" customFormat="1" x14ac:dyDescent="0.25">
      <c r="A53" s="85"/>
      <c r="B53" s="6"/>
      <c r="C53" s="6">
        <v>1</v>
      </c>
      <c r="D53" s="6">
        <v>2.3199999999999998</v>
      </c>
      <c r="E53" s="6">
        <v>1</v>
      </c>
      <c r="F53" s="6">
        <v>0.3</v>
      </c>
      <c r="G53" s="6">
        <f t="shared" si="6"/>
        <v>0.69599999999999995</v>
      </c>
    </row>
    <row r="54" spans="1:7" s="35" customFormat="1" x14ac:dyDescent="0.25">
      <c r="B54" s="6" t="s">
        <v>109</v>
      </c>
      <c r="C54" s="6">
        <v>1</v>
      </c>
      <c r="D54" s="6">
        <v>2.5</v>
      </c>
      <c r="E54" s="6">
        <v>1</v>
      </c>
      <c r="F54" s="6">
        <v>0.6</v>
      </c>
      <c r="G54" s="6">
        <f t="shared" si="6"/>
        <v>1.5</v>
      </c>
    </row>
    <row r="55" spans="1:7" x14ac:dyDescent="0.25">
      <c r="B55" s="6" t="s">
        <v>94</v>
      </c>
      <c r="C55" s="6"/>
      <c r="D55" s="6"/>
      <c r="E55" s="6"/>
      <c r="F55" s="6"/>
      <c r="G55" s="64">
        <f>SUM(G48:G54)</f>
        <v>24.126000000000001</v>
      </c>
    </row>
  </sheetData>
  <mergeCells count="2">
    <mergeCell ref="B4:G4"/>
    <mergeCell ref="B6:F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BOQ</vt:lpstr>
      <vt:lpstr>measurement</vt:lpstr>
      <vt:lpstr>Sheet3</vt:lpstr>
      <vt:lpstr>BOQ!Print_Area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PRITI DESHMUKH</dc:creator>
  <cp:lastModifiedBy>HIMANSHU BAVISKAR</cp:lastModifiedBy>
  <cp:lastPrinted>2025-02-04T06:03:00Z</cp:lastPrinted>
  <dcterms:created xsi:type="dcterms:W3CDTF">2022-05-24T06:20:23Z</dcterms:created>
  <dcterms:modified xsi:type="dcterms:W3CDTF">2025-02-04T12:14:13Z</dcterms:modified>
</cp:coreProperties>
</file>